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678HQ54\Desktop\SIG CALIDAD 2026\1. Estratégico-PE\Gest Estra -  GE\Gest. de la Plane y Desa Inst\FOR\"/>
    </mc:Choice>
  </mc:AlternateContent>
  <xr:revisionPtr revIDLastSave="0" documentId="8_{81A277EA-024C-43D3-9372-C8BCD42A2970}" xr6:coauthVersionLast="47" xr6:coauthVersionMax="47" xr10:uidLastSave="{00000000-0000-0000-0000-000000000000}"/>
  <bookViews>
    <workbookView xWindow="-120" yWindow="-120" windowWidth="29040" windowHeight="15720" activeTab="1" xr2:uid="{00000000-000D-0000-FFFF-FFFF00000000}"/>
  </bookViews>
  <sheets>
    <sheet name="Resumen y Ppto de Ingresos" sheetId="4" r:id="rId1"/>
    <sheet name="Presupuesto de Gastos" sheetId="7" r:id="rId2"/>
    <sheet name="Hoja1" sheetId="9" state="hidden" r:id="rId3"/>
  </sheets>
  <definedNames>
    <definedName name="_xlnm._FilterDatabase" localSheetId="1" hidden="1">'Presupuesto de Gastos'!$A$10:$AR$65</definedName>
    <definedName name="_xlnm._FilterDatabase" localSheetId="0" hidden="1">'Resumen y Ppto de Ingresos'!$B$24:$BU$26</definedName>
    <definedName name="_xlnm.Print_Area" localSheetId="0">'Resumen y Ppto de Ingresos'!$B$8:$F$27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7" l="1"/>
  <c r="D12" i="7" l="1"/>
  <c r="D13" i="7"/>
  <c r="D16" i="7"/>
  <c r="D20" i="7"/>
  <c r="D64" i="7"/>
  <c r="D60" i="7"/>
  <c r="D30" i="7"/>
  <c r="D25" i="7"/>
  <c r="D24" i="7" s="1"/>
  <c r="D58" i="7"/>
  <c r="D51" i="7"/>
  <c r="D37" i="7"/>
  <c r="E20" i="4"/>
  <c r="E21" i="4" s="1"/>
  <c r="E19" i="4"/>
  <c r="E17" i="4"/>
  <c r="E22" i="4" l="1"/>
  <c r="D43" i="7" l="1"/>
  <c r="D42" i="7" s="1"/>
  <c r="D29" i="7" s="1"/>
  <c r="D23" i="7" s="1"/>
  <c r="D11" i="7" s="1"/>
  <c r="D10" i="7" s="1"/>
  <c r="E25" i="4" s="1"/>
  <c r="E26" i="4" s="1"/>
  <c r="G2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PlaneacionArq2</author>
  </authors>
  <commentList>
    <comment ref="B9" authorId="0" shapeId="0" xr:uid="{00000000-0006-0000-0000-000001000000}">
      <text>
        <r>
          <rPr>
            <b/>
            <sz val="9"/>
            <color indexed="81"/>
            <rFont val="Tahoma"/>
            <family val="2"/>
          </rPr>
          <t>Planeación:</t>
        </r>
        <r>
          <rPr>
            <sz val="9"/>
            <color indexed="81"/>
            <rFont val="Tahoma"/>
            <family val="2"/>
          </rPr>
          <t xml:space="preserve">
Colocar el año para el cual se esta planeando el presupuesto.</t>
        </r>
      </text>
    </comment>
    <comment ref="C11" authorId="0" shapeId="0" xr:uid="{00000000-0006-0000-0000-000002000000}">
      <text>
        <r>
          <rPr>
            <b/>
            <sz val="9"/>
            <color indexed="81"/>
            <rFont val="Tahoma"/>
            <family val="2"/>
          </rPr>
          <t>Planeación: Mencionar el nombre del programa de posgrado, para el cual se esta presentando el presupuesto.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PlaneacionEconomicaF</author>
    <author>H2C4YS3</author>
  </authors>
  <commentList>
    <comment ref="C11" authorId="0" shapeId="0" xr:uid="{00000000-0006-0000-0100-000001000000}">
      <text>
        <r>
          <rPr>
            <b/>
            <sz val="9"/>
            <color indexed="81"/>
            <rFont val="Tahoma"/>
            <family val="2"/>
          </rPr>
          <t>PlaneacionEconomicaF:</t>
        </r>
        <r>
          <rPr>
            <sz val="9"/>
            <color indexed="81"/>
            <rFont val="Tahoma"/>
            <family val="2"/>
          </rPr>
          <t xml:space="preserve">
Son los gastos relacionados con la adquisición de bienes y servicios, suministrados por las personas naturales o juríducas, y demás gastos que cumplan con la mencionada definición, que son necesarias para el cumplimiento de las funciones asignadas por la Constitución Política y la Ley 30 de 1992, a la Universidad.</t>
        </r>
      </text>
    </comment>
    <comment ref="C12" authorId="0" shapeId="0" xr:uid="{00000000-0006-0000-0100-000003000000}">
      <text>
        <r>
          <rPr>
            <b/>
            <sz val="9"/>
            <color indexed="81"/>
            <rFont val="Tahoma"/>
            <family val="2"/>
          </rPr>
          <t>PlaneacionEconomicaF:</t>
        </r>
        <r>
          <rPr>
            <sz val="9"/>
            <color indexed="81"/>
            <rFont val="Tahoma"/>
            <family val="2"/>
          </rPr>
          <t xml:space="preserve">
Son los gastos asociados a la adquisición de activos fijos que de acuerdo con las políticas contables de cada institución sean considerados como tal.</t>
        </r>
      </text>
    </comment>
    <comment ref="C13" authorId="0" shapeId="0" xr:uid="{00000000-0006-0000-0100-000006000000}">
      <text>
        <r>
          <rPr>
            <b/>
            <sz val="9"/>
            <color indexed="81"/>
            <rFont val="Tahoma"/>
            <family val="2"/>
          </rPr>
          <t>PlaneacionEconomicaF:</t>
        </r>
        <r>
          <rPr>
            <sz val="9"/>
            <color indexed="81"/>
            <rFont val="Tahoma"/>
            <family val="2"/>
          </rPr>
          <t xml:space="preserve">
Son los gastos asociados a la adquisición de máquinas de escribir o máquinas para procesamiento de datos; calculadoras o máquinas reproductoras de datos; cajas registradoras; cajeros automáticos, entre otras.</t>
        </r>
      </text>
    </comment>
    <comment ref="C20" authorId="0" shapeId="0" xr:uid="{00000000-0006-0000-0100-00000C000000}">
      <text>
        <r>
          <rPr>
            <b/>
            <sz val="9"/>
            <color indexed="81"/>
            <rFont val="Tahoma"/>
            <family val="2"/>
          </rPr>
          <t>PlaneacionEconomicaF:</t>
        </r>
        <r>
          <rPr>
            <sz val="9"/>
            <color indexed="81"/>
            <rFont val="Tahoma"/>
            <family val="2"/>
          </rPr>
          <t xml:space="preserve">
Son los gastos asociados a la adquisición de productos que resultan de la investigación, el desarrollo o la innovación, y que conducen a conocimientos, los cuales pueden ser vendidos en el mercado o utilizados para beneficio propio en la producción (Fondo Monetario Internacional, 2014, pág. 182). </t>
        </r>
      </text>
    </comment>
    <comment ref="C23" authorId="0" shapeId="0" xr:uid="{00000000-0006-0000-0100-00000D000000}">
      <text>
        <r>
          <rPr>
            <b/>
            <sz val="9"/>
            <color indexed="81"/>
            <rFont val="Tahoma"/>
            <family val="2"/>
          </rPr>
          <t>PlaneacionEconomicaF:</t>
        </r>
        <r>
          <rPr>
            <sz val="9"/>
            <color indexed="81"/>
            <rFont val="Tahoma"/>
            <family val="2"/>
          </rPr>
          <t xml:space="preserve">
Son los gastos asociados a la adquisición de bienes (que no constituyen activos); así como los servicios suministrados por personas naturales y jurídicas que se utilizan para apoyar el desarrollo de las funciones de la entidad, tales como honorarios y remuneración servicios técnicos, para lo cual se deberá tener en cuenta lo establecido por el artículo 2.8.4.4.6 del Decreto 1068 de 2015.</t>
        </r>
      </text>
    </comment>
    <comment ref="C24" authorId="0" shapeId="0" xr:uid="{00000000-0006-0000-0100-00000E000000}">
      <text>
        <r>
          <rPr>
            <b/>
            <sz val="9"/>
            <color indexed="81"/>
            <rFont val="Tahoma"/>
            <family val="2"/>
          </rPr>
          <t>PlaneacionEconomicaF:</t>
        </r>
        <r>
          <rPr>
            <sz val="9"/>
            <color indexed="81"/>
            <rFont val="Tahoma"/>
            <family val="2"/>
          </rPr>
          <t xml:space="preserve">
La característica distintiva de los materiales y suministros, en comparación a los activos fijos, es que son bienes que se utilizan durante 1 año, y que no quedan disponibles para un segundo o más años. </t>
        </r>
      </text>
    </comment>
    <comment ref="C25" authorId="0" shapeId="0" xr:uid="{00000000-0006-0000-0100-000012000000}">
      <text>
        <r>
          <rPr>
            <b/>
            <sz val="9"/>
            <color indexed="81"/>
            <rFont val="Tahoma"/>
            <family val="2"/>
          </rPr>
          <t>PlaneacionEconomicaF:</t>
        </r>
        <r>
          <rPr>
            <sz val="9"/>
            <color indexed="81"/>
            <rFont val="Tahoma"/>
            <family val="2"/>
          </rPr>
          <t xml:space="preserve">
Son los gastos asociados a la adquisición de productos de madera; libros, diarios o publicaciones impresas; productos de refinación de petróleo y combustibles; productos químicos; productos de caucho y plástico; productos de vidrio; muebles; desechos; entre otros. </t>
        </r>
      </text>
    </comment>
    <comment ref="C28" authorId="1" shapeId="0" xr:uid="{CA528A3E-B997-4DFE-9845-8B65A353AD00}">
      <text>
        <r>
          <rPr>
            <b/>
            <sz val="9"/>
            <color indexed="81"/>
            <rFont val="Tahoma"/>
            <family val="2"/>
          </rPr>
          <t xml:space="preserve">Planeación financier:
</t>
        </r>
        <r>
          <rPr>
            <sz val="9"/>
            <color indexed="81"/>
            <rFont val="Tahoma"/>
            <family val="2"/>
          </rPr>
          <t xml:space="preserve">Incluye la adquisición de quimicos para laboratorio 
</t>
        </r>
      </text>
    </comment>
    <comment ref="C29" authorId="0" shapeId="0" xr:uid="{00000000-0006-0000-0100-000022000000}">
      <text>
        <r>
          <rPr>
            <b/>
            <sz val="9"/>
            <color indexed="81"/>
            <rFont val="Tahoma"/>
            <family val="2"/>
          </rPr>
          <t>PlaneacionEconomicaF:</t>
        </r>
        <r>
          <rPr>
            <sz val="9"/>
            <color indexed="81"/>
            <rFont val="Tahoma"/>
            <family val="2"/>
          </rPr>
          <t xml:space="preserve">
Son los gastos asociados a la contratación de servicios que complementan el desarrollo de las funciones de las IES , o que permiten mantener y proteger los bienes que son de su propiedad o están a su cargo (Ministerio de Hacienda y Crédito Público, 2011, pág. 254.) </t>
        </r>
      </text>
    </comment>
    <comment ref="C31" authorId="1" shapeId="0" xr:uid="{B6CE3CFD-ED33-4C04-A212-BC2C9CE4E474}">
      <text>
        <r>
          <rPr>
            <b/>
            <sz val="9"/>
            <color indexed="81"/>
            <rFont val="Tahoma"/>
            <family val="2"/>
          </rPr>
          <t>PlaneacionEconomicaF:</t>
        </r>
        <r>
          <rPr>
            <sz val="9"/>
            <color indexed="81"/>
            <rFont val="Tahoma"/>
            <family val="2"/>
          </rPr>
          <t xml:space="preserve">
Incluye los gastos relacionados con alojamiento de docentes visitantes o de contratistas que se desplacen a lugares diferentes al lugar habitual de trabajo. Excepto personas que cuentan con vinculación laboral en la Institución.</t>
        </r>
      </text>
    </comment>
    <comment ref="C32" authorId="1" shapeId="0" xr:uid="{A0E29FF4-0AE1-4D33-A3B4-6D1953C79AC6}">
      <text>
        <r>
          <rPr>
            <b/>
            <sz val="9"/>
            <color indexed="81"/>
            <rFont val="Tahoma"/>
            <family val="2"/>
          </rPr>
          <t xml:space="preserve">PlaneacionEconomicaF:
</t>
        </r>
        <r>
          <rPr>
            <sz val="8"/>
            <color indexed="81"/>
            <rFont val="Tahoma"/>
            <family val="2"/>
          </rPr>
          <t>Incluye lo relacionado con la adquisición de refrigerios y servicio en restaurante para docentes visitantes o contratista. Excepto docentes de planta o estudiantes.</t>
        </r>
        <r>
          <rPr>
            <sz val="9"/>
            <color indexed="81"/>
            <rFont val="Tahoma"/>
            <family val="2"/>
          </rPr>
          <t xml:space="preserve">
</t>
        </r>
      </text>
    </comment>
    <comment ref="C33" authorId="1" shapeId="0" xr:uid="{00DE683B-E319-49D1-97CD-0A8CA1987951}">
      <text>
        <r>
          <rPr>
            <b/>
            <sz val="9"/>
            <color indexed="81"/>
            <rFont val="Tahoma"/>
            <family val="2"/>
          </rPr>
          <t xml:space="preserve">PlaneacionEconomicaF:
</t>
        </r>
        <r>
          <rPr>
            <sz val="9"/>
            <color indexed="81"/>
            <rFont val="Tahoma"/>
            <family val="2"/>
          </rPr>
          <t xml:space="preserve">Incluye los servicios de transporte terrestre para docentes visitantes, contratistas, entre otros.
</t>
        </r>
      </text>
    </comment>
    <comment ref="C39" authorId="1" shapeId="0" xr:uid="{22BD35BF-FAE1-4B68-8AF9-118962DC5595}">
      <text>
        <r>
          <rPr>
            <b/>
            <sz val="9"/>
            <color indexed="81"/>
            <rFont val="Tahoma"/>
            <family val="2"/>
          </rPr>
          <t xml:space="preserve">PlaneacionEconomicaF:
</t>
        </r>
        <r>
          <rPr>
            <sz val="9"/>
            <color indexed="81"/>
            <rFont val="Tahoma"/>
            <family val="2"/>
          </rPr>
          <t>Incluye los gastos relacionados con pago de salud y riesgos de estudiantes que se encuentran en prácticas académicas.</t>
        </r>
      </text>
    </comment>
    <comment ref="C42" authorId="1" shapeId="0" xr:uid="{F577D71F-D147-4AC8-8954-FCA8D61EB012}">
      <text>
        <r>
          <rPr>
            <b/>
            <sz val="9"/>
            <color indexed="81"/>
            <rFont val="Tahoma"/>
            <family val="2"/>
          </rPr>
          <t xml:space="preserve">PlaneacionEconomicaF:
</t>
        </r>
        <r>
          <rPr>
            <sz val="9"/>
            <color indexed="81"/>
            <rFont val="Tahoma"/>
            <family val="2"/>
          </rPr>
          <t xml:space="preserve">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t>
        </r>
      </text>
    </comment>
    <comment ref="C47" authorId="1" shapeId="0" xr:uid="{B59C8E04-6000-4080-BB11-F06DDA0FE05E}">
      <text>
        <r>
          <rPr>
            <b/>
            <sz val="9"/>
            <color indexed="81"/>
            <rFont val="Tahoma"/>
            <family val="2"/>
          </rPr>
          <t xml:space="preserve">PlaneacionEconomicaF:
</t>
        </r>
        <r>
          <rPr>
            <sz val="8"/>
            <color indexed="81"/>
            <rFont val="Tahoma"/>
            <family val="2"/>
          </rPr>
          <t>Incluye lo relacionado con la contratación de los enlaces de apoyo que requieran los programas.</t>
        </r>
      </text>
    </comment>
    <comment ref="C48" authorId="1" shapeId="0" xr:uid="{B6A45497-317B-4F1B-A710-459E565219BA}">
      <text>
        <r>
          <rPr>
            <b/>
            <sz val="9"/>
            <color indexed="81"/>
            <rFont val="Tahoma"/>
            <family val="2"/>
          </rPr>
          <t xml:space="preserve">PlaneacionEconomicaF:
</t>
        </r>
        <r>
          <rPr>
            <sz val="9"/>
            <color indexed="81"/>
            <rFont val="Tahoma"/>
            <family val="2"/>
          </rPr>
          <t xml:space="preserve">Incluye lo relacionado con fotocopias y reproducciones.
</t>
        </r>
      </text>
    </comment>
    <comment ref="C51" authorId="1" shapeId="0" xr:uid="{1788E0FF-9E2B-48C1-AB0B-8DF9ABF8DDC9}">
      <text>
        <r>
          <rPr>
            <b/>
            <sz val="9"/>
            <color indexed="81"/>
            <rFont val="Tahoma"/>
            <family val="2"/>
          </rPr>
          <t xml:space="preserve">PlaneacionEconomicaF:
</t>
        </r>
        <r>
          <rPr>
            <sz val="9"/>
            <color indexed="81"/>
            <rFont val="Tahoma"/>
            <family val="2"/>
          </rPr>
          <t>Incluye lo relacionado con servicios de educación primaria, secundaria, terciaria. Asi como tambien, servicios audiovisuales y servicios conexos y servicios de educacion relacionados con capacitación y talleres ára docentes y administrativos. Asimismo, los servicios de monitorias academico-administrativas.</t>
        </r>
      </text>
    </comment>
    <comment ref="C52" authorId="1" shapeId="0" xr:uid="{7BB983B1-0B05-4957-8601-7AE615E16C24}">
      <text>
        <r>
          <rPr>
            <b/>
            <sz val="9"/>
            <color indexed="81"/>
            <rFont val="Tahoma"/>
            <family val="2"/>
          </rPr>
          <t xml:space="preserve">PlaneacionEconomicaF:
</t>
        </r>
        <r>
          <rPr>
            <sz val="8"/>
            <color indexed="81"/>
            <rFont val="Tahoma"/>
            <family val="2"/>
          </rPr>
          <t>Incluye la contratación de docentes ya sea  a través de estímulos económicos o resolución. Es decir los servicios de docentes que se requieren para orientar las clases y modulos que requiera el programa de especialización. (si es un programa de especialización todo los gastos docente van en este rubro, no quiere decir que se agrega los profesores con título de especialización). la denominación hace referencia al programa.</t>
        </r>
      </text>
    </comment>
    <comment ref="C53" authorId="1" shapeId="0" xr:uid="{2F6771AE-3C20-4E7A-8B54-898542417651}">
      <text>
        <r>
          <rPr>
            <b/>
            <sz val="8"/>
            <color indexed="81"/>
            <rFont val="Tahoma"/>
            <family val="2"/>
          </rPr>
          <t>PlaneacionEconomicaF:</t>
        </r>
        <r>
          <rPr>
            <b/>
            <sz val="9"/>
            <color indexed="81"/>
            <rFont val="Tahoma"/>
            <family val="2"/>
          </rPr>
          <t xml:space="preserve">
</t>
        </r>
        <r>
          <rPr>
            <sz val="8"/>
            <color indexed="81"/>
            <rFont val="Tahoma"/>
            <family val="2"/>
          </rPr>
          <t xml:space="preserve">Incluye la contratación de docentes ya sea  a través de estímulos económicos o resolución. Es decir los servicios de docentes que se requieren para orientar las clases y modulos que requiera el programa de maestría. (si es un programa de maestría todo los gastos docente van en este rubro, no quiere decir que se agrega los profesores con título de maestría). </t>
        </r>
        <r>
          <rPr>
            <b/>
            <sz val="9"/>
            <color indexed="81"/>
            <rFont val="Tahoma"/>
            <family val="2"/>
          </rPr>
          <t>la denominación hace referencia al programa.</t>
        </r>
        <r>
          <rPr>
            <sz val="9"/>
            <color indexed="81"/>
            <rFont val="Tahoma"/>
            <family val="2"/>
          </rPr>
          <t xml:space="preserve">
</t>
        </r>
      </text>
    </comment>
    <comment ref="C54" authorId="1" shapeId="0" xr:uid="{056A845C-4E81-4192-9C98-6C3BB306D266}">
      <text>
        <r>
          <rPr>
            <b/>
            <sz val="8"/>
            <color indexed="81"/>
            <rFont val="Tahoma"/>
            <family val="2"/>
          </rPr>
          <t>PlaneacionEconomicaF:</t>
        </r>
        <r>
          <rPr>
            <sz val="8"/>
            <color indexed="81"/>
            <rFont val="Tahoma"/>
            <family val="2"/>
          </rPr>
          <t xml:space="preserve">
Incluye la contratación de docentes ya sea  a través de estímulos económicos o resolución. Es decir los servicios de docentes que se requieren para orientar las clases y módulos que requiera el programa de doctorado. (si es un programa de maestría todo los gastos docente van en este rubro, no quiere decir que se agrega los profesores con título de doctorado o post-doctorado). la denominación hace referencia al programa.
</t>
        </r>
      </text>
    </comment>
    <comment ref="C55" authorId="1" shapeId="0" xr:uid="{21EAFFE2-C604-4054-8EF1-6036210438E5}">
      <text>
        <r>
          <rPr>
            <b/>
            <sz val="9"/>
            <color indexed="81"/>
            <rFont val="Tahoma"/>
            <family val="2"/>
          </rPr>
          <t xml:space="preserve">PlaneacionEconomicaF:
</t>
        </r>
        <r>
          <rPr>
            <sz val="9"/>
            <color indexed="81"/>
            <rFont val="Tahoma"/>
            <family val="2"/>
          </rPr>
          <t>Incluye los gastos relacionados con capacitación e inscripciones para participar en eventos como seminarios, congresos, capacitaciones, etc. Tambien, los gastos relacionados con las monitorias académico-administrativas. Asi como tambien, las rotaciones de los estudiantes que las requieran en su proceso de formación.</t>
        </r>
      </text>
    </comment>
    <comment ref="C62" authorId="1" shapeId="0" xr:uid="{8EA5A356-3F5F-4F27-8EEB-3D38F8CF16A6}">
      <text>
        <r>
          <rPr>
            <b/>
            <sz val="8"/>
            <color indexed="81"/>
            <rFont val="Tahoma"/>
            <family val="2"/>
          </rPr>
          <t xml:space="preserve">PlaneacionEconomicaF:
</t>
        </r>
        <r>
          <rPr>
            <sz val="8"/>
            <color indexed="81"/>
            <rFont val="Tahoma"/>
            <family val="2"/>
          </rPr>
          <t>Incluye los gastos que permiten a los estudiantes, la permanencia académica y la participación en actividades que promueven la frmación integral. Tales como: apoyo de transporte, alimentación y alojamiento, participación en ventos académicos, culturales y deportivos, salidas de camp, gastos de marchas, etc.</t>
        </r>
        <r>
          <rPr>
            <sz val="9"/>
            <color indexed="81"/>
            <rFont val="Tahoma"/>
            <family val="2"/>
          </rPr>
          <t xml:space="preserve">
</t>
        </r>
      </text>
    </comment>
  </commentList>
</comments>
</file>

<file path=xl/sharedStrings.xml><?xml version="1.0" encoding="utf-8"?>
<sst xmlns="http://schemas.openxmlformats.org/spreadsheetml/2006/main" count="198" uniqueCount="189">
  <si>
    <t>Tasas y derechos administrativos</t>
  </si>
  <si>
    <t>GASTOS</t>
  </si>
  <si>
    <t>Adquisición de bienes  y servicios</t>
  </si>
  <si>
    <t>Activos fijos</t>
  </si>
  <si>
    <t>Adquisiciones diferentes de activos</t>
  </si>
  <si>
    <t>Materiales y suministros</t>
  </si>
  <si>
    <t>Otros bienes transportables (excepto productos metálicos, maquinaria y equipo)</t>
  </si>
  <si>
    <t>Transferencias corrientes</t>
  </si>
  <si>
    <t>Gastos por tributos, multas, sanciones e intereses de mora</t>
  </si>
  <si>
    <t>TOTAL RESULTADO</t>
  </si>
  <si>
    <t>TOTAL</t>
  </si>
  <si>
    <t>INGRESOS</t>
  </si>
  <si>
    <t>SOLICITUD DE PRESUPUESTO-POSGRADOS</t>
  </si>
  <si>
    <t>Servicios de suministro de comidas a la mesa, en restaurantes</t>
  </si>
  <si>
    <t>Servicios de copia y reproducción</t>
  </si>
  <si>
    <t>Muebles, instrumentos musicales, artículos de deporte y antigüedades</t>
  </si>
  <si>
    <t>Maquinaria de oficina, contabilidad e informática</t>
  </si>
  <si>
    <t>Productos de la propiedad intelectual</t>
  </si>
  <si>
    <t>Servicios de alojamiento en hoteles</t>
  </si>
  <si>
    <t>Servicios de parqueaderos</t>
  </si>
  <si>
    <t>Otros servicios especializados de diseño</t>
  </si>
  <si>
    <t xml:space="preserve">Programa de Posgrado: </t>
  </si>
  <si>
    <t>Máquinas para oficina y contabilidad, y sus partes y accesorios</t>
  </si>
  <si>
    <t>Maquinaria de informática y sus partes, piezas y accesorios</t>
  </si>
  <si>
    <t xml:space="preserve">NOMBRE DE PROGRAMA: </t>
  </si>
  <si>
    <t>21</t>
  </si>
  <si>
    <t>212</t>
  </si>
  <si>
    <t>21201</t>
  </si>
  <si>
    <t>212010100401010200</t>
  </si>
  <si>
    <t>Muebles Del Tipo Utilizado En La Oficina</t>
  </si>
  <si>
    <t>212010100401</t>
  </si>
  <si>
    <t>212010100401010400</t>
  </si>
  <si>
    <t>Otros Muebles N.C.P.</t>
  </si>
  <si>
    <t>212010100401030000</t>
  </si>
  <si>
    <t>Articulos De Deporte</t>
  </si>
  <si>
    <t>212010100303</t>
  </si>
  <si>
    <t>212010100303010000</t>
  </si>
  <si>
    <t>212010100303020000</t>
  </si>
  <si>
    <t>212010100502</t>
  </si>
  <si>
    <t>212010100502030101</t>
  </si>
  <si>
    <t>Paquetes De Software</t>
  </si>
  <si>
    <t>212010100502050000</t>
  </si>
  <si>
    <t>Otros Productos De Propiedad Intelectual</t>
  </si>
  <si>
    <t>21202</t>
  </si>
  <si>
    <t>2120201</t>
  </si>
  <si>
    <t>212020100300000000</t>
  </si>
  <si>
    <t>2120202</t>
  </si>
  <si>
    <t>Adquisicion De Servicios</t>
  </si>
  <si>
    <t>212020200600000000</t>
  </si>
  <si>
    <t>Comercio Y Distribucion; Alojamiento; Servicios De Suministro De Comidas Y Bebidas; Servicios De Transporte; Y Servicios De Distribucion De Electricidad, Gas Y Agua</t>
  </si>
  <si>
    <t>212020200600000000.0063111</t>
  </si>
  <si>
    <t>212020200600000000.0063311</t>
  </si>
  <si>
    <t>212020200600000000.0064119</t>
  </si>
  <si>
    <t>Otros servicios de transporte terrestre local de pasajeros n.c.p.</t>
  </si>
  <si>
    <t>212020200600000000.0066011</t>
  </si>
  <si>
    <t>Servicios de alquiler de buses con operario</t>
  </si>
  <si>
    <t>212020200600000000.0067430</t>
  </si>
  <si>
    <t>212020200700000000</t>
  </si>
  <si>
    <t>212020200700000000.0071331</t>
  </si>
  <si>
    <t>212020200700000000.0071332</t>
  </si>
  <si>
    <t>Servicios Prestados A Las Empresas Y Servicios De Producción</t>
  </si>
  <si>
    <t>Servicios de agencias de noticias para medios audivisuales</t>
  </si>
  <si>
    <t>Servicios de reserva venta y reventa de tiquetes para transporte</t>
  </si>
  <si>
    <t>212020200800000000.0083919</t>
  </si>
  <si>
    <t>212020200800000000.0084420</t>
  </si>
  <si>
    <t>212020200800000000.0085510</t>
  </si>
  <si>
    <t>212020200800000000.0085940</t>
  </si>
  <si>
    <t>212020200800000000.0085951</t>
  </si>
  <si>
    <t>Servicios de impresión litográfica n.c.p.</t>
  </si>
  <si>
    <t>212020200800000000.8912197</t>
  </si>
  <si>
    <t>212020200900000000</t>
  </si>
  <si>
    <t>Servicios Para La Comunidad, Sociales Y Personales</t>
  </si>
  <si>
    <t>212020200900000000.0092521</t>
  </si>
  <si>
    <t>Servicios de educación superior nivel posgrado en especialización</t>
  </si>
  <si>
    <t>212020200900000000.0092522</t>
  </si>
  <si>
    <t>Servicios de educación superior nivel posgrado en maestría</t>
  </si>
  <si>
    <t>212020200900000000.0092523</t>
  </si>
  <si>
    <t>Servicios de educación superior nivel posgrado en doctorado y posdoctorado</t>
  </si>
  <si>
    <t>212020200900000000.0092919</t>
  </si>
  <si>
    <t>212020200900000000.0092920</t>
  </si>
  <si>
    <t>212020201000000000</t>
  </si>
  <si>
    <t>Viáticos De Los Funcionarios En Comisión</t>
  </si>
  <si>
    <t>213</t>
  </si>
  <si>
    <t>213040500100000000</t>
  </si>
  <si>
    <t>Membresias</t>
  </si>
  <si>
    <t>Apoyo Socieconomico A Estudiantes</t>
  </si>
  <si>
    <t>213080200101000000</t>
  </si>
  <si>
    <t>218</t>
  </si>
  <si>
    <t>218030100101000000</t>
  </si>
  <si>
    <t>Servicios de apoyo educativo (consultas -asesorías y orientación)</t>
  </si>
  <si>
    <t>Servicios Financieros Y Servicios Conexos, servicios inmobiliarios y servicios de leasing</t>
  </si>
  <si>
    <t>212020200800000000</t>
  </si>
  <si>
    <t>Servicios administrativos combinados de oficina (OPS)</t>
  </si>
  <si>
    <t>VICERRECTORÍA ADMINISTRATIVA</t>
  </si>
  <si>
    <t xml:space="preserve">fecha (D) </t>
  </si>
  <si>
    <t xml:space="preserve">duración de contrato </t>
  </si>
  <si>
    <t xml:space="preserve">fuente de los recursos </t>
  </si>
  <si>
    <t xml:space="preserve">vigencias futuras </t>
  </si>
  <si>
    <t xml:space="preserve">duración del contrato </t>
  </si>
  <si>
    <t xml:space="preserve">Estado de Solicitud de Vigencia Futuras </t>
  </si>
  <si>
    <t xml:space="preserve">Unidad de contratación </t>
  </si>
  <si>
    <t>Enero</t>
  </si>
  <si>
    <t>0 = Recursos propios</t>
  </si>
  <si>
    <t xml:space="preserve">No </t>
  </si>
  <si>
    <t>Dia(s)</t>
  </si>
  <si>
    <t>NA</t>
  </si>
  <si>
    <t>Febrero</t>
  </si>
  <si>
    <t xml:space="preserve">1 = Presupuesto de entidad nacional </t>
  </si>
  <si>
    <t>Si</t>
  </si>
  <si>
    <t>Mes (s)</t>
  </si>
  <si>
    <t>No solicitadas</t>
  </si>
  <si>
    <t>UNIDAD DE SALUD UNICAUCA</t>
  </si>
  <si>
    <t>Marzo</t>
  </si>
  <si>
    <t xml:space="preserve">2 = Regalías </t>
  </si>
  <si>
    <t>Año (s)</t>
  </si>
  <si>
    <t xml:space="preserve">Solicitadas </t>
  </si>
  <si>
    <t>VRI FUNCIONAMIENTO</t>
  </si>
  <si>
    <t>Abril</t>
  </si>
  <si>
    <t>3 = Recursos de Crédito</t>
  </si>
  <si>
    <t xml:space="preserve">Aprobadas </t>
  </si>
  <si>
    <t>VICERRECTORÍA ACADÉMICA-FUNCIONAMIENTO</t>
  </si>
  <si>
    <t>Mayo</t>
  </si>
  <si>
    <t>4 = SGP</t>
  </si>
  <si>
    <t>PROYECTOS REGALIAS VRI</t>
  </si>
  <si>
    <t>Junio</t>
  </si>
  <si>
    <t>5 = No Aplica</t>
  </si>
  <si>
    <t>PROYECTOS REGALIAS ACADEMICA</t>
  </si>
  <si>
    <t>Julio</t>
  </si>
  <si>
    <t>OFICINA ASESORA JURIDICA</t>
  </si>
  <si>
    <t>Agosto</t>
  </si>
  <si>
    <t>Septiembre</t>
  </si>
  <si>
    <t>Octubre</t>
  </si>
  <si>
    <t>Noviembre</t>
  </si>
  <si>
    <t>Diciembre</t>
  </si>
  <si>
    <t>212020100300000000.3549999</t>
  </si>
  <si>
    <t xml:space="preserve">Productos quimicos n c p </t>
  </si>
  <si>
    <t>212020200600000000.0064120</t>
  </si>
  <si>
    <t>Servicios de transporte fluvial local de pasajeros</t>
  </si>
  <si>
    <t>GASTOS FUNCIONAMIENTO</t>
  </si>
  <si>
    <t>UNIVERSIDAD DEL CAUCA</t>
  </si>
  <si>
    <t>GESTIÓN ESTRATEGICA</t>
  </si>
  <si>
    <t>GESTIÓN DE LA PLANEACIÓN Y DESARROLLO INSTITUCIONAL</t>
  </si>
  <si>
    <t>SOLICITUD DE PRESUPUESTO POSGRADO</t>
  </si>
  <si>
    <r>
      <t xml:space="preserve">Nota: Solo diligenciar las celdas en color blanco </t>
    </r>
    <r>
      <rPr>
        <b/>
        <u/>
        <sz val="10"/>
        <color rgb="FFFF0000"/>
        <rFont val="Arial"/>
        <family val="2"/>
      </rPr>
      <t>pero solamente de la sección de ingresos</t>
    </r>
  </si>
  <si>
    <t>SOLICITUD PRESUPUESTO DE POSGRADO</t>
  </si>
  <si>
    <t>Otros tipos de servicios educativos y de formación, n.c.p. (Monitorias)</t>
  </si>
  <si>
    <t>Firma del Coordinador del posgrado</t>
  </si>
  <si>
    <t xml:space="preserve">Nombre: </t>
  </si>
  <si>
    <t xml:space="preserve"> </t>
  </si>
  <si>
    <t>Estudiantes posgrado</t>
  </si>
  <si>
    <t>Servicios de arrendamiento o alquiler de otros pro</t>
  </si>
  <si>
    <t>212020201000000000.0000000</t>
  </si>
  <si>
    <t>Servicios de seguros sociales de salud (Incluye aportes Contratistas pasantes y estudiantes)</t>
  </si>
  <si>
    <t>Servicios de seguros sociales de riesgos laborales (Incluye ARL Contratistas pasantes y estudiantes)</t>
  </si>
  <si>
    <t>212020200700000000.0073290</t>
  </si>
  <si>
    <t>Derechos de uso de otros productos de propiedad intelectual</t>
  </si>
  <si>
    <t>212020200700000000.0073390</t>
  </si>
  <si>
    <t>VIGENCIA: 2027</t>
  </si>
  <si>
    <t>212020100300000000.3229101</t>
  </si>
  <si>
    <t>Libros científicos y técnicos, impresos</t>
  </si>
  <si>
    <t>212020100300000000.3425099</t>
  </si>
  <si>
    <t>'Productos quimicos inorganicos n c p</t>
  </si>
  <si>
    <t>212020200800000000.0083611</t>
  </si>
  <si>
    <t>Servicios integrales de publicidad(2% de ingreso neto)</t>
  </si>
  <si>
    <t>212020200800000000.0085961</t>
  </si>
  <si>
    <t>Servicios de organización y asistencia de convenciones</t>
  </si>
  <si>
    <t>212020200900000000.0093195</t>
  </si>
  <si>
    <t>Servicios de laboratorio</t>
  </si>
  <si>
    <t>213120200101000000</t>
  </si>
  <si>
    <t>Bono de beneficios a comunidad universitaria</t>
  </si>
  <si>
    <t>1. Matrículas Brutas Nivel Posgrado</t>
  </si>
  <si>
    <t>2. Descuento por Voto 10% de Servicio Básico</t>
  </si>
  <si>
    <t>3. Descuento 5% a egresados</t>
  </si>
  <si>
    <t>4. Descuentos por Becas Posgrados 10%</t>
  </si>
  <si>
    <t>5. Ingresos menos descuentos  (5=1-2-3-4)</t>
  </si>
  <si>
    <t>6. Menos Costos por Administración 20%  (20% de 5)</t>
  </si>
  <si>
    <t xml:space="preserve"> 7. TOTAL INGRESOS NETOS DEL PROGRAMA  (7=5-6)</t>
  </si>
  <si>
    <t xml:space="preserve">Proyección Estudiante nuevos </t>
  </si>
  <si>
    <t>Proyección Estudiante antiguos</t>
  </si>
  <si>
    <t>Proyección Estudiantes opción de grado</t>
  </si>
  <si>
    <t xml:space="preserve">2027-1: </t>
  </si>
  <si>
    <t>2027-2:</t>
  </si>
  <si>
    <t>TOTAL GASTOS DE FUNCIONAMIENTO</t>
  </si>
  <si>
    <t xml:space="preserve">Código: PE-GE-2.4-FOR-40                                             </t>
  </si>
  <si>
    <t xml:space="preserve"> Solo diligenciar las celdas en color blanco</t>
  </si>
  <si>
    <t xml:space="preserve">Destino presupuestal: </t>
  </si>
  <si>
    <t>Fecha: 24-06-2026</t>
  </si>
  <si>
    <t xml:space="preserve"> Versión: 2</t>
  </si>
  <si>
    <t>Código: PE-GE-2.4-FOR-40                                                    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</si>
</sst>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3" formatCode="_-* #,##0.00_-;\-* #,##0.00_-;_-* &quot;-&quot;??_-;_-@_-"/>
    <numFmt numFmtId="164" formatCode="_-* #,##0_-;\-* #,##0_-;_-* &quot;-&quot;??_-;_-@_-"/>
  </numFmts>
  <fonts count="36" x14ac:knownFonts="1">
    <font>
      <sz val="10"/>
      <color indexed="64"/>
      <name val="Arial"/>
      <charset val="1"/>
    </font>
    <font>
      <sz val="11"/>
      <color theme="1"/>
      <name val="Calibri"/>
      <family val="2"/>
      <scheme val="minor"/>
    </font>
    <font>
      <sz val="11"/>
      <color theme="1"/>
      <name val="Calibri"/>
      <family val="2"/>
      <scheme val="minor"/>
    </font>
    <font>
      <sz val="10"/>
      <color indexed="64"/>
      <name val="Arial"/>
      <family val="2"/>
    </font>
    <font>
      <b/>
      <sz val="10"/>
      <color indexed="64"/>
      <name val="Arial"/>
      <family val="2"/>
    </font>
    <font>
      <sz val="10"/>
      <color theme="0"/>
      <name val="Arial"/>
      <family val="2"/>
    </font>
    <font>
      <b/>
      <sz val="10"/>
      <color theme="0"/>
      <name val="Arial"/>
      <family val="2"/>
    </font>
    <font>
      <sz val="12"/>
      <color theme="1"/>
      <name val="Arial"/>
      <family val="2"/>
    </font>
    <font>
      <sz val="9"/>
      <color indexed="81"/>
      <name val="Tahoma"/>
      <family val="2"/>
    </font>
    <font>
      <b/>
      <sz val="9"/>
      <color indexed="81"/>
      <name val="Tahoma"/>
      <family val="2"/>
    </font>
    <font>
      <sz val="10"/>
      <name val="Arial"/>
      <family val="2"/>
    </font>
    <font>
      <sz val="10"/>
      <color indexed="64"/>
      <name val="Arial"/>
      <family val="2"/>
    </font>
    <font>
      <sz val="8"/>
      <name val="Arial"/>
      <family val="2"/>
    </font>
    <font>
      <sz val="8"/>
      <name val="Arial"/>
      <family val="2"/>
    </font>
    <font>
      <b/>
      <sz val="8"/>
      <color indexed="81"/>
      <name val="Tahoma"/>
      <family val="2"/>
    </font>
    <font>
      <sz val="8"/>
      <color indexed="81"/>
      <name val="Tahoma"/>
      <family val="2"/>
    </font>
    <font>
      <sz val="10"/>
      <color indexed="64"/>
      <name val="Arial"/>
      <family val="2"/>
    </font>
    <font>
      <sz val="10"/>
      <color theme="4" tint="-0.499984740745262"/>
      <name val="Arial"/>
      <family val="2"/>
    </font>
    <font>
      <b/>
      <sz val="8"/>
      <color indexed="64"/>
      <name val="Arial"/>
      <family val="2"/>
    </font>
    <font>
      <sz val="8"/>
      <color indexed="64"/>
      <name val="Arial"/>
      <family val="2"/>
    </font>
    <font>
      <b/>
      <sz val="8"/>
      <color theme="8" tint="-0.499984740745262"/>
      <name val="Arial"/>
      <family val="2"/>
    </font>
    <font>
      <b/>
      <sz val="8"/>
      <name val="Arial"/>
      <family val="2"/>
    </font>
    <font>
      <b/>
      <sz val="11"/>
      <color indexed="64"/>
      <name val="Arial"/>
      <family val="2"/>
    </font>
    <font>
      <b/>
      <sz val="12"/>
      <color theme="4" tint="-0.499984740745262"/>
      <name val="Arial"/>
      <family val="2"/>
    </font>
    <font>
      <b/>
      <sz val="12"/>
      <color theme="0"/>
      <name val="Arial"/>
      <family val="2"/>
    </font>
    <font>
      <b/>
      <sz val="9"/>
      <color indexed="64"/>
      <name val="Arial"/>
      <family val="2"/>
    </font>
    <font>
      <b/>
      <sz val="10"/>
      <name val="Arial"/>
      <family val="2"/>
    </font>
    <font>
      <b/>
      <sz val="10"/>
      <color theme="4" tint="-0.499984740745262"/>
      <name val="Arial"/>
      <family val="2"/>
    </font>
    <font>
      <b/>
      <sz val="10"/>
      <color rgb="FFFF0000"/>
      <name val="Arial"/>
      <family val="2"/>
    </font>
    <font>
      <b/>
      <u/>
      <sz val="10"/>
      <color rgb="FFFF0000"/>
      <name val="Arial"/>
      <family val="2"/>
    </font>
    <font>
      <b/>
      <sz val="10"/>
      <color rgb="FF000000"/>
      <name val="Arial"/>
      <family val="2"/>
    </font>
    <font>
      <sz val="8"/>
      <color rgb="FFFF0000"/>
      <name val="Arial"/>
      <family val="2"/>
    </font>
    <font>
      <sz val="10"/>
      <color rgb="FFFF0000"/>
      <name val="Arial"/>
      <family val="2"/>
    </font>
    <font>
      <b/>
      <sz val="12"/>
      <color rgb="FFFF0000"/>
      <name val="Arial"/>
      <family val="2"/>
    </font>
    <font>
      <b/>
      <sz val="14"/>
      <color rgb="FFFF0000"/>
      <name val="Arial"/>
      <family val="2"/>
    </font>
    <font>
      <b/>
      <sz val="12"/>
      <name val="Arial"/>
      <family val="2"/>
    </font>
  </fonts>
  <fills count="12">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00B0F0"/>
        <bgColor indexed="64"/>
      </patternFill>
    </fill>
    <fill>
      <patternFill patternType="solid">
        <fgColor rgb="FF0070C0"/>
        <bgColor indexed="64"/>
      </patternFill>
    </fill>
    <fill>
      <patternFill patternType="solid">
        <fgColor theme="7"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2">
    <xf numFmtId="0" fontId="0" fillId="0" borderId="0"/>
    <xf numFmtId="0" fontId="7" fillId="0" borderId="0"/>
    <xf numFmtId="0" fontId="3" fillId="0" borderId="0"/>
    <xf numFmtId="0" fontId="10" fillId="0" borderId="0"/>
    <xf numFmtId="0" fontId="3" fillId="0" borderId="0"/>
    <xf numFmtId="9" fontId="11" fillId="0" borderId="0" applyFont="0" applyFill="0" applyBorder="0" applyAlignment="0" applyProtection="0"/>
    <xf numFmtId="0" fontId="2" fillId="0" borderId="0"/>
    <xf numFmtId="0" fontId="10" fillId="0" borderId="0"/>
    <xf numFmtId="43" fontId="16" fillId="0" borderId="0" applyFont="0" applyFill="0" applyBorder="0" applyAlignment="0" applyProtection="0"/>
    <xf numFmtId="0" fontId="1" fillId="0" borderId="0"/>
    <xf numFmtId="43" fontId="10" fillId="0" borderId="0" applyFont="0" applyFill="0" applyBorder="0" applyAlignment="0" applyProtection="0"/>
    <xf numFmtId="9" fontId="10" fillId="0" borderId="0" applyFont="0" applyFill="0" applyBorder="0" applyAlignment="0" applyProtection="0"/>
  </cellStyleXfs>
  <cellXfs count="183">
    <xf numFmtId="0" fontId="0" fillId="0" borderId="0" xfId="0"/>
    <xf numFmtId="0" fontId="3" fillId="7" borderId="8" xfId="0" applyFont="1" applyFill="1" applyBorder="1" applyAlignment="1" applyProtection="1">
      <alignment horizontal="right"/>
      <protection locked="0"/>
    </xf>
    <xf numFmtId="0" fontId="4" fillId="0" borderId="0" xfId="0" applyFont="1" applyProtection="1">
      <protection locked="0"/>
    </xf>
    <xf numFmtId="0" fontId="5" fillId="7" borderId="8" xfId="0" applyFont="1" applyFill="1" applyBorder="1" applyAlignment="1" applyProtection="1">
      <alignment horizontal="right"/>
      <protection locked="0"/>
    </xf>
    <xf numFmtId="0" fontId="6" fillId="0" borderId="0" xfId="0" applyFont="1" applyProtection="1">
      <protection locked="0"/>
    </xf>
    <xf numFmtId="0" fontId="2" fillId="2" borderId="1" xfId="6" applyFill="1" applyBorder="1" applyAlignment="1">
      <alignment horizontal="center"/>
    </xf>
    <xf numFmtId="0" fontId="2" fillId="0" borderId="0" xfId="6"/>
    <xf numFmtId="0" fontId="2" fillId="10" borderId="1" xfId="6" applyFill="1" applyBorder="1" applyAlignment="1">
      <alignment horizontal="center" vertical="center" wrapText="1"/>
    </xf>
    <xf numFmtId="0" fontId="2" fillId="9" borderId="1" xfId="6" applyFill="1" applyBorder="1" applyAlignment="1">
      <alignment horizontal="center" wrapText="1"/>
    </xf>
    <xf numFmtId="0" fontId="2" fillId="9" borderId="1" xfId="6" applyFill="1" applyBorder="1" applyAlignment="1">
      <alignment horizontal="center" vertical="center" wrapText="1"/>
    </xf>
    <xf numFmtId="0" fontId="2" fillId="0" borderId="1" xfId="6" applyBorder="1" applyAlignment="1">
      <alignment horizontal="center"/>
    </xf>
    <xf numFmtId="0" fontId="2" fillId="0" borderId="1" xfId="6" applyBorder="1" applyAlignment="1">
      <alignment horizontal="center" vertical="center"/>
    </xf>
    <xf numFmtId="0" fontId="2" fillId="0" borderId="1" xfId="6" applyBorder="1" applyAlignment="1">
      <alignment horizontal="left" wrapText="1"/>
    </xf>
    <xf numFmtId="0" fontId="2" fillId="0" borderId="1" xfId="6" applyBorder="1" applyAlignment="1">
      <alignment horizontal="left" vertical="center" wrapText="1"/>
    </xf>
    <xf numFmtId="0" fontId="3" fillId="0" borderId="0" xfId="0" applyFont="1" applyAlignment="1" applyProtection="1">
      <alignment horizontal="right"/>
      <protection locked="0"/>
    </xf>
    <xf numFmtId="0" fontId="3" fillId="0" borderId="0" xfId="0" applyFont="1" applyProtection="1">
      <protection locked="0"/>
    </xf>
    <xf numFmtId="42" fontId="3" fillId="0" borderId="0" xfId="0" applyNumberFormat="1" applyFont="1" applyProtection="1">
      <protection locked="0"/>
    </xf>
    <xf numFmtId="0" fontId="18" fillId="7" borderId="6" xfId="0" applyFont="1" applyFill="1" applyBorder="1" applyProtection="1">
      <protection locked="0"/>
    </xf>
    <xf numFmtId="42" fontId="21" fillId="7" borderId="6" xfId="0" applyNumberFormat="1" applyFont="1" applyFill="1" applyBorder="1" applyProtection="1">
      <protection locked="0"/>
    </xf>
    <xf numFmtId="0" fontId="3" fillId="7" borderId="9" xfId="0" applyFont="1" applyFill="1" applyBorder="1" applyProtection="1">
      <protection locked="0"/>
    </xf>
    <xf numFmtId="0" fontId="3" fillId="7" borderId="10" xfId="0" applyFont="1" applyFill="1" applyBorder="1" applyAlignment="1" applyProtection="1">
      <alignment horizontal="right"/>
      <protection locked="0"/>
    </xf>
    <xf numFmtId="0" fontId="4" fillId="7" borderId="5" xfId="0" applyFont="1" applyFill="1" applyBorder="1" applyAlignment="1" applyProtection="1">
      <alignment horizontal="right"/>
      <protection locked="0"/>
    </xf>
    <xf numFmtId="0" fontId="4" fillId="7" borderId="7" xfId="0" applyFont="1" applyFill="1" applyBorder="1" applyProtection="1">
      <protection locked="0"/>
    </xf>
    <xf numFmtId="0" fontId="3" fillId="0" borderId="0" xfId="4" applyProtection="1">
      <protection locked="0"/>
    </xf>
    <xf numFmtId="0" fontId="4" fillId="0" borderId="0" xfId="4" applyFont="1" applyProtection="1">
      <protection locked="0"/>
    </xf>
    <xf numFmtId="0" fontId="18" fillId="8" borderId="0" xfId="4" applyFont="1" applyFill="1" applyProtection="1">
      <protection locked="0"/>
    </xf>
    <xf numFmtId="0" fontId="4" fillId="8" borderId="0" xfId="4" applyFont="1" applyFill="1" applyProtection="1">
      <protection locked="0"/>
    </xf>
    <xf numFmtId="0" fontId="3" fillId="0" borderId="0" xfId="4" applyAlignment="1" applyProtection="1">
      <alignment horizontal="left"/>
      <protection locked="0"/>
    </xf>
    <xf numFmtId="0" fontId="19" fillId="8" borderId="0" xfId="4" applyFont="1" applyFill="1" applyProtection="1">
      <protection locked="0"/>
    </xf>
    <xf numFmtId="0" fontId="3" fillId="8" borderId="0" xfId="4" applyFill="1" applyProtection="1">
      <protection locked="0"/>
    </xf>
    <xf numFmtId="0" fontId="3" fillId="0" borderId="0" xfId="4" applyAlignment="1" applyProtection="1">
      <alignment wrapText="1"/>
      <protection locked="0"/>
    </xf>
    <xf numFmtId="3" fontId="3" fillId="0" borderId="0" xfId="4" applyNumberFormat="1" applyProtection="1">
      <protection locked="0"/>
    </xf>
    <xf numFmtId="0" fontId="17" fillId="8" borderId="5" xfId="4" applyFont="1" applyFill="1" applyBorder="1" applyProtection="1">
      <protection locked="0"/>
    </xf>
    <xf numFmtId="0" fontId="17" fillId="8" borderId="6" xfId="4" applyFont="1" applyFill="1" applyBorder="1" applyAlignment="1" applyProtection="1">
      <alignment wrapText="1"/>
      <protection locked="0"/>
    </xf>
    <xf numFmtId="3" fontId="17" fillId="8" borderId="7" xfId="4" applyNumberFormat="1" applyFont="1" applyFill="1" applyBorder="1" applyProtection="1">
      <protection locked="0"/>
    </xf>
    <xf numFmtId="0" fontId="17" fillId="8" borderId="8" xfId="4" applyFont="1" applyFill="1" applyBorder="1" applyProtection="1">
      <protection locked="0"/>
    </xf>
    <xf numFmtId="0" fontId="3" fillId="0" borderId="13" xfId="0" applyFont="1" applyBorder="1" applyAlignment="1" applyProtection="1">
      <alignment horizontal="right"/>
      <protection locked="0"/>
    </xf>
    <xf numFmtId="0" fontId="3" fillId="0" borderId="14" xfId="0" applyFont="1" applyBorder="1" applyAlignment="1" applyProtection="1">
      <alignment horizontal="right"/>
      <protection locked="0"/>
    </xf>
    <xf numFmtId="0" fontId="3" fillId="0" borderId="15" xfId="0" applyFont="1" applyBorder="1" applyAlignment="1" applyProtection="1">
      <alignment horizontal="right"/>
      <protection locked="0"/>
    </xf>
    <xf numFmtId="42" fontId="17" fillId="0" borderId="6" xfId="0" applyNumberFormat="1" applyFont="1" applyBorder="1" applyProtection="1">
      <protection locked="0"/>
    </xf>
    <xf numFmtId="0" fontId="17" fillId="0" borderId="7" xfId="0" applyFont="1" applyBorder="1" applyProtection="1">
      <protection locked="0"/>
    </xf>
    <xf numFmtId="0" fontId="17" fillId="0" borderId="10" xfId="0" applyFont="1" applyBorder="1" applyAlignment="1" applyProtection="1">
      <alignment horizontal="right"/>
      <protection locked="0"/>
    </xf>
    <xf numFmtId="0" fontId="17" fillId="0" borderId="11" xfId="0" applyFont="1" applyBorder="1" applyProtection="1">
      <protection locked="0"/>
    </xf>
    <xf numFmtId="42" fontId="17" fillId="0" borderId="11" xfId="0" applyNumberFormat="1" applyFont="1" applyBorder="1" applyProtection="1">
      <protection locked="0"/>
    </xf>
    <xf numFmtId="0" fontId="17" fillId="0" borderId="12" xfId="0" applyFont="1" applyBorder="1" applyProtection="1">
      <protection locked="0"/>
    </xf>
    <xf numFmtId="42" fontId="17" fillId="8" borderId="17" xfId="0" applyNumberFormat="1" applyFont="1" applyFill="1" applyBorder="1" applyProtection="1">
      <protection locked="0"/>
    </xf>
    <xf numFmtId="0" fontId="3" fillId="0" borderId="19" xfId="0" applyFont="1" applyBorder="1" applyProtection="1">
      <protection locked="0"/>
    </xf>
    <xf numFmtId="0" fontId="30" fillId="0" borderId="0" xfId="0" applyFont="1" applyProtection="1">
      <protection locked="0"/>
    </xf>
    <xf numFmtId="0" fontId="5" fillId="8" borderId="0" xfId="0" applyFont="1" applyFill="1" applyProtection="1">
      <protection locked="0"/>
    </xf>
    <xf numFmtId="9" fontId="6" fillId="8" borderId="0" xfId="5" applyFont="1" applyFill="1" applyProtection="1">
      <protection locked="0"/>
    </xf>
    <xf numFmtId="0" fontId="17" fillId="8" borderId="0" xfId="0" applyFont="1" applyFill="1" applyProtection="1">
      <protection locked="0"/>
    </xf>
    <xf numFmtId="0" fontId="3" fillId="8" borderId="0" xfId="4" applyFill="1" applyAlignment="1" applyProtection="1">
      <alignment horizontal="left"/>
      <protection locked="0"/>
    </xf>
    <xf numFmtId="0" fontId="3" fillId="8" borderId="0" xfId="4" applyFill="1" applyAlignment="1" applyProtection="1">
      <alignment wrapText="1"/>
      <protection locked="0"/>
    </xf>
    <xf numFmtId="3" fontId="3" fillId="8" borderId="0" xfId="4" applyNumberFormat="1" applyFill="1" applyProtection="1">
      <protection locked="0"/>
    </xf>
    <xf numFmtId="0" fontId="19" fillId="8" borderId="0" xfId="4" applyFont="1" applyFill="1" applyAlignment="1" applyProtection="1">
      <alignment horizontal="left"/>
      <protection locked="0"/>
    </xf>
    <xf numFmtId="164" fontId="3" fillId="0" borderId="1" xfId="8" applyNumberFormat="1" applyFont="1" applyFill="1" applyBorder="1" applyAlignment="1" applyProtection="1">
      <alignment vertical="center"/>
      <protection locked="0"/>
    </xf>
    <xf numFmtId="164" fontId="3" fillId="0" borderId="1" xfId="8" applyNumberFormat="1" applyFont="1" applyFill="1" applyBorder="1" applyAlignment="1" applyProtection="1">
      <alignment horizontal="right" vertical="center"/>
      <protection locked="0"/>
    </xf>
    <xf numFmtId="164" fontId="35" fillId="11" borderId="3" xfId="8" applyNumberFormat="1" applyFont="1" applyFill="1" applyBorder="1" applyProtection="1"/>
    <xf numFmtId="49" fontId="24" fillId="2" borderId="4" xfId="4" applyNumberFormat="1" applyFont="1" applyFill="1" applyBorder="1"/>
    <xf numFmtId="49" fontId="24" fillId="2" borderId="1" xfId="4" applyNumberFormat="1" applyFont="1" applyFill="1" applyBorder="1" applyAlignment="1">
      <alignment wrapText="1"/>
    </xf>
    <xf numFmtId="3" fontId="24" fillId="2" borderId="1" xfId="4" applyNumberFormat="1" applyFont="1" applyFill="1" applyBorder="1" applyAlignment="1">
      <alignment horizontal="right" vertical="center"/>
    </xf>
    <xf numFmtId="49" fontId="22" fillId="5" borderId="1" xfId="4" applyNumberFormat="1" applyFont="1" applyFill="1" applyBorder="1" applyAlignment="1">
      <alignment vertical="center"/>
    </xf>
    <xf numFmtId="49" fontId="22" fillId="5" borderId="1" xfId="4" applyNumberFormat="1" applyFont="1" applyFill="1" applyBorder="1" applyAlignment="1">
      <alignment vertical="center" wrapText="1"/>
    </xf>
    <xf numFmtId="3" fontId="4" fillId="5" borderId="1" xfId="4" applyNumberFormat="1" applyFont="1" applyFill="1" applyBorder="1" applyAlignment="1">
      <alignment vertical="center"/>
    </xf>
    <xf numFmtId="49" fontId="4" fillId="6" borderId="1" xfId="4" applyNumberFormat="1" applyFont="1" applyFill="1" applyBorder="1"/>
    <xf numFmtId="49" fontId="4" fillId="6" borderId="1" xfId="4" applyNumberFormat="1" applyFont="1" applyFill="1" applyBorder="1" applyAlignment="1">
      <alignment wrapText="1"/>
    </xf>
    <xf numFmtId="3" fontId="4" fillId="6" borderId="1" xfId="4" applyNumberFormat="1" applyFont="1" applyFill="1" applyBorder="1" applyAlignment="1">
      <alignment vertical="center"/>
    </xf>
    <xf numFmtId="49" fontId="18" fillId="3" borderId="1" xfId="4" applyNumberFormat="1" applyFont="1" applyFill="1" applyBorder="1"/>
    <xf numFmtId="49" fontId="18" fillId="3" borderId="1" xfId="4" applyNumberFormat="1" applyFont="1" applyFill="1" applyBorder="1" applyAlignment="1">
      <alignment wrapText="1"/>
    </xf>
    <xf numFmtId="3" fontId="4" fillId="3" borderId="1" xfId="4" applyNumberFormat="1" applyFont="1" applyFill="1" applyBorder="1" applyAlignment="1">
      <alignment vertical="center"/>
    </xf>
    <xf numFmtId="49" fontId="25" fillId="7" borderId="1" xfId="4" applyNumberFormat="1" applyFont="1" applyFill="1" applyBorder="1"/>
    <xf numFmtId="49" fontId="25" fillId="7" borderId="1" xfId="4" applyNumberFormat="1" applyFont="1" applyFill="1" applyBorder="1" applyAlignment="1">
      <alignment wrapText="1"/>
    </xf>
    <xf numFmtId="3" fontId="4" fillId="7" borderId="1" xfId="4" applyNumberFormat="1" applyFont="1" applyFill="1" applyBorder="1" applyAlignment="1">
      <alignment vertical="center"/>
    </xf>
    <xf numFmtId="49" fontId="18" fillId="3" borderId="1" xfId="4" applyNumberFormat="1" applyFont="1" applyFill="1" applyBorder="1" applyAlignment="1">
      <alignment vertical="center"/>
    </xf>
    <xf numFmtId="49" fontId="18" fillId="3" borderId="1" xfId="4" applyNumberFormat="1" applyFont="1" applyFill="1" applyBorder="1" applyAlignment="1">
      <alignment vertical="center" wrapText="1"/>
    </xf>
    <xf numFmtId="49" fontId="22" fillId="5" borderId="1" xfId="4" applyNumberFormat="1" applyFont="1" applyFill="1" applyBorder="1"/>
    <xf numFmtId="49" fontId="22" fillId="5" borderId="1" xfId="4" applyNumberFormat="1" applyFont="1" applyFill="1" applyBorder="1" applyAlignment="1">
      <alignment wrapText="1"/>
    </xf>
    <xf numFmtId="0" fontId="0" fillId="8" borderId="0" xfId="0" applyFill="1" applyProtection="1">
      <protection locked="0"/>
    </xf>
    <xf numFmtId="49" fontId="19" fillId="0" borderId="1" xfId="4" applyNumberFormat="1" applyFont="1" applyBorder="1" applyProtection="1">
      <protection locked="0"/>
    </xf>
    <xf numFmtId="49" fontId="19" fillId="0" borderId="1" xfId="4" applyNumberFormat="1" applyFont="1" applyBorder="1" applyAlignment="1" applyProtection="1">
      <alignment wrapText="1"/>
      <protection locked="0"/>
    </xf>
    <xf numFmtId="49" fontId="19" fillId="0" borderId="1" xfId="4" applyNumberFormat="1" applyFont="1" applyBorder="1" applyAlignment="1" applyProtection="1">
      <alignment horizontal="left"/>
      <protection locked="0"/>
    </xf>
    <xf numFmtId="49" fontId="19" fillId="0" borderId="1" xfId="4" applyNumberFormat="1" applyFont="1" applyBorder="1" applyAlignment="1" applyProtection="1">
      <alignment vertical="center"/>
      <protection locked="0"/>
    </xf>
    <xf numFmtId="49" fontId="31" fillId="0" borderId="1" xfId="4" applyNumberFormat="1" applyFont="1" applyBorder="1" applyProtection="1">
      <protection locked="0"/>
    </xf>
    <xf numFmtId="49" fontId="31" fillId="0" borderId="1" xfId="4" applyNumberFormat="1" applyFont="1" applyBorder="1" applyAlignment="1" applyProtection="1">
      <alignment wrapText="1"/>
      <protection locked="0"/>
    </xf>
    <xf numFmtId="3" fontId="32" fillId="0" borderId="1" xfId="4" applyNumberFormat="1" applyFont="1" applyBorder="1" applyAlignment="1" applyProtection="1">
      <alignment vertical="center"/>
      <protection locked="0"/>
    </xf>
    <xf numFmtId="49" fontId="20" fillId="0" borderId="1" xfId="4" applyNumberFormat="1" applyFont="1" applyBorder="1" applyProtection="1">
      <protection locked="0"/>
    </xf>
    <xf numFmtId="49" fontId="20" fillId="0" borderId="1" xfId="4" applyNumberFormat="1" applyFont="1" applyBorder="1" applyAlignment="1" applyProtection="1">
      <alignment wrapText="1"/>
      <protection locked="0"/>
    </xf>
    <xf numFmtId="164" fontId="3" fillId="0" borderId="0" xfId="8" applyNumberFormat="1" applyFont="1" applyProtection="1">
      <protection locked="0"/>
    </xf>
    <xf numFmtId="0" fontId="4" fillId="7" borderId="9" xfId="0" applyFont="1" applyFill="1" applyBorder="1" applyProtection="1">
      <protection locked="0"/>
    </xf>
    <xf numFmtId="0" fontId="6" fillId="8" borderId="0" xfId="0" applyFont="1" applyFill="1" applyProtection="1">
      <protection locked="0"/>
    </xf>
    <xf numFmtId="0" fontId="6" fillId="7" borderId="9" xfId="0" applyFont="1" applyFill="1" applyBorder="1" applyProtection="1">
      <protection locked="0"/>
    </xf>
    <xf numFmtId="0" fontId="33" fillId="0" borderId="0" xfId="0" applyFont="1" applyProtection="1">
      <protection locked="0"/>
    </xf>
    <xf numFmtId="0" fontId="28" fillId="0" borderId="0" xfId="0" applyFont="1" applyProtection="1">
      <protection locked="0"/>
    </xf>
    <xf numFmtId="0" fontId="3" fillId="7" borderId="12" xfId="0" applyFont="1" applyFill="1" applyBorder="1" applyProtection="1">
      <protection locked="0"/>
    </xf>
    <xf numFmtId="49" fontId="19" fillId="7" borderId="0" xfId="0" applyNumberFormat="1" applyFont="1" applyFill="1"/>
    <xf numFmtId="42" fontId="3" fillId="7" borderId="0" xfId="0" applyNumberFormat="1" applyFont="1" applyFill="1"/>
    <xf numFmtId="0" fontId="3" fillId="7" borderId="11" xfId="0" applyFont="1" applyFill="1" applyBorder="1"/>
    <xf numFmtId="42" fontId="3" fillId="7" borderId="11" xfId="0" applyNumberFormat="1" applyFont="1" applyFill="1" applyBorder="1"/>
    <xf numFmtId="0" fontId="17" fillId="0" borderId="6" xfId="0" applyFont="1" applyBorder="1" applyAlignment="1" applyProtection="1">
      <alignment horizontal="left"/>
      <protection locked="0"/>
    </xf>
    <xf numFmtId="0" fontId="28" fillId="0" borderId="0" xfId="0" applyFont="1" applyAlignment="1" applyProtection="1">
      <alignment horizontal="left" vertical="center" wrapText="1"/>
      <protection locked="0"/>
    </xf>
    <xf numFmtId="42" fontId="4" fillId="7" borderId="3" xfId="0" applyNumberFormat="1" applyFont="1" applyFill="1" applyBorder="1"/>
    <xf numFmtId="0" fontId="24" fillId="2" borderId="23" xfId="0" applyFont="1" applyFill="1" applyBorder="1" applyAlignment="1">
      <alignment horizontal="center"/>
    </xf>
    <xf numFmtId="0" fontId="24" fillId="2" borderId="11" xfId="0" applyFont="1" applyFill="1" applyBorder="1" applyAlignment="1">
      <alignment horizontal="center"/>
    </xf>
    <xf numFmtId="0" fontId="24" fillId="2" borderId="24" xfId="0" applyFont="1" applyFill="1" applyBorder="1" applyAlignment="1">
      <alignment horizontal="center"/>
    </xf>
    <xf numFmtId="0" fontId="3" fillId="0" borderId="1" xfId="0" applyFont="1" applyBorder="1" applyProtection="1">
      <protection locked="0"/>
    </xf>
    <xf numFmtId="0" fontId="3" fillId="0" borderId="25" xfId="0" applyFont="1" applyBorder="1" applyProtection="1">
      <protection locked="0"/>
    </xf>
    <xf numFmtId="42" fontId="10" fillId="0" borderId="26" xfId="0" applyNumberFormat="1" applyFont="1" applyBorder="1" applyAlignment="1" applyProtection="1">
      <alignment horizontal="left"/>
      <protection locked="0"/>
    </xf>
    <xf numFmtId="0" fontId="3" fillId="0" borderId="27" xfId="0" applyFont="1" applyBorder="1" applyProtection="1">
      <protection locked="0"/>
    </xf>
    <xf numFmtId="42" fontId="10" fillId="0" borderId="28" xfId="0" applyNumberFormat="1" applyFont="1" applyBorder="1" applyAlignment="1" applyProtection="1">
      <alignment horizontal="left"/>
      <protection locked="0"/>
    </xf>
    <xf numFmtId="0" fontId="3" fillId="0" borderId="32" xfId="0" applyFont="1" applyBorder="1" applyProtection="1">
      <protection locked="0"/>
    </xf>
    <xf numFmtId="0" fontId="3" fillId="0" borderId="33" xfId="0" applyFont="1" applyBorder="1" applyProtection="1">
      <protection locked="0"/>
    </xf>
    <xf numFmtId="42" fontId="10" fillId="0" borderId="34" xfId="0" applyNumberFormat="1" applyFont="1" applyBorder="1" applyAlignment="1" applyProtection="1">
      <alignment horizontal="left"/>
      <protection locked="0"/>
    </xf>
    <xf numFmtId="0" fontId="10" fillId="8" borderId="1" xfId="3" quotePrefix="1" applyFill="1" applyBorder="1"/>
    <xf numFmtId="164" fontId="4" fillId="6" borderId="29" xfId="8" applyNumberFormat="1" applyFont="1" applyFill="1" applyBorder="1" applyAlignment="1">
      <alignment horizontal="left"/>
    </xf>
    <xf numFmtId="164" fontId="19" fillId="6" borderId="30" xfId="8" applyNumberFormat="1" applyFont="1" applyFill="1" applyBorder="1" applyAlignment="1" applyProtection="1">
      <alignment horizontal="left"/>
      <protection locked="0"/>
    </xf>
    <xf numFmtId="164" fontId="25" fillId="6" borderId="30" xfId="8" applyNumberFormat="1" applyFont="1" applyFill="1" applyBorder="1" applyAlignment="1" applyProtection="1">
      <alignment horizontal="left"/>
      <protection locked="0"/>
    </xf>
    <xf numFmtId="164" fontId="19" fillId="5" borderId="31" xfId="8" applyNumberFormat="1" applyFont="1" applyFill="1" applyBorder="1" applyAlignment="1">
      <alignment horizontal="left"/>
    </xf>
    <xf numFmtId="164" fontId="4" fillId="7" borderId="17" xfId="8" applyNumberFormat="1" applyFont="1" applyFill="1" applyBorder="1"/>
    <xf numFmtId="0" fontId="34" fillId="8" borderId="5" xfId="0" applyFont="1" applyFill="1" applyBorder="1" applyAlignment="1" applyProtection="1">
      <alignment horizontal="center" vertical="center" wrapText="1"/>
      <protection locked="0"/>
    </xf>
    <xf numFmtId="0" fontId="34" fillId="8" borderId="6" xfId="0" applyFont="1" applyFill="1" applyBorder="1" applyAlignment="1" applyProtection="1">
      <alignment horizontal="center" vertical="center" wrapText="1"/>
      <protection locked="0"/>
    </xf>
    <xf numFmtId="0" fontId="34" fillId="8" borderId="7" xfId="0" applyFont="1" applyFill="1" applyBorder="1" applyAlignment="1" applyProtection="1">
      <alignment horizontal="center" vertical="center" wrapText="1"/>
      <protection locked="0"/>
    </xf>
    <xf numFmtId="0" fontId="34" fillId="8" borderId="8" xfId="0" applyFont="1" applyFill="1" applyBorder="1" applyAlignment="1" applyProtection="1">
      <alignment horizontal="center" vertical="center" wrapText="1"/>
      <protection locked="0"/>
    </xf>
    <xf numFmtId="0" fontId="34" fillId="8" borderId="0" xfId="0" applyFont="1" applyFill="1" applyAlignment="1" applyProtection="1">
      <alignment horizontal="center" vertical="center" wrapText="1"/>
      <protection locked="0"/>
    </xf>
    <xf numFmtId="0" fontId="34" fillId="8" borderId="9" xfId="0" applyFont="1" applyFill="1" applyBorder="1" applyAlignment="1" applyProtection="1">
      <alignment horizontal="center" vertical="center" wrapText="1"/>
      <protection locked="0"/>
    </xf>
    <xf numFmtId="0" fontId="34" fillId="8" borderId="10" xfId="0" applyFont="1" applyFill="1" applyBorder="1" applyAlignment="1" applyProtection="1">
      <alignment horizontal="center" vertical="center" wrapText="1"/>
      <protection locked="0"/>
    </xf>
    <xf numFmtId="0" fontId="34" fillId="8" borderId="11" xfId="0" applyFont="1" applyFill="1" applyBorder="1" applyAlignment="1" applyProtection="1">
      <alignment horizontal="center" vertical="center" wrapText="1"/>
      <protection locked="0"/>
    </xf>
    <xf numFmtId="0" fontId="34" fillId="8" borderId="12" xfId="0" applyFont="1" applyFill="1" applyBorder="1" applyAlignment="1" applyProtection="1">
      <alignment horizontal="center" vertical="center" wrapText="1"/>
      <protection locked="0"/>
    </xf>
    <xf numFmtId="0" fontId="26" fillId="7" borderId="14" xfId="4" applyFont="1" applyFill="1" applyBorder="1" applyAlignment="1" applyProtection="1">
      <alignment horizontal="center" vertical="center" wrapText="1"/>
      <protection locked="0"/>
    </xf>
    <xf numFmtId="0" fontId="26" fillId="7" borderId="15" xfId="4" applyFont="1" applyFill="1" applyBorder="1" applyAlignment="1" applyProtection="1">
      <alignment horizontal="center" vertical="center" wrapText="1"/>
      <protection locked="0"/>
    </xf>
    <xf numFmtId="0" fontId="23" fillId="8" borderId="0" xfId="4" applyFont="1" applyFill="1" applyAlignment="1" applyProtection="1">
      <alignment horizontal="center"/>
      <protection locked="0"/>
    </xf>
    <xf numFmtId="0" fontId="23" fillId="8" borderId="9" xfId="4" applyFont="1" applyFill="1" applyBorder="1" applyAlignment="1" applyProtection="1">
      <alignment horizontal="center"/>
      <protection locked="0"/>
    </xf>
    <xf numFmtId="0" fontId="27" fillId="8" borderId="0" xfId="4" applyFont="1" applyFill="1" applyAlignment="1" applyProtection="1">
      <alignment horizontal="center"/>
      <protection locked="0"/>
    </xf>
    <xf numFmtId="0" fontId="27" fillId="8" borderId="9" xfId="4" applyFont="1" applyFill="1" applyBorder="1" applyAlignment="1" applyProtection="1">
      <alignment horizontal="center"/>
      <protection locked="0"/>
    </xf>
    <xf numFmtId="1" fontId="4" fillId="7" borderId="9" xfId="8" applyNumberFormat="1" applyFont="1" applyFill="1" applyBorder="1" applyAlignment="1" applyProtection="1">
      <alignment horizontal="center" vertical="center"/>
      <protection locked="0"/>
    </xf>
    <xf numFmtId="0" fontId="17" fillId="8" borderId="14" xfId="0" applyFont="1" applyFill="1" applyBorder="1" applyAlignment="1" applyProtection="1">
      <alignment horizontal="center" vertical="center" wrapText="1"/>
      <protection locked="0"/>
    </xf>
    <xf numFmtId="0" fontId="27" fillId="8" borderId="0" xfId="0" applyFont="1" applyFill="1" applyAlignment="1" applyProtection="1">
      <alignment horizontal="center"/>
      <protection locked="0"/>
    </xf>
    <xf numFmtId="0" fontId="27" fillId="8" borderId="9" xfId="0" applyFont="1" applyFill="1" applyBorder="1" applyAlignment="1" applyProtection="1">
      <alignment horizontal="center"/>
      <protection locked="0"/>
    </xf>
    <xf numFmtId="0" fontId="17" fillId="0" borderId="18" xfId="0" applyFont="1" applyBorder="1" applyAlignment="1" applyProtection="1">
      <alignment horizontal="left"/>
      <protection locked="0"/>
    </xf>
    <xf numFmtId="0" fontId="17" fillId="0" borderId="16" xfId="0" applyFont="1" applyBorder="1" applyAlignment="1" applyProtection="1">
      <alignment horizontal="left"/>
      <protection locked="0"/>
    </xf>
    <xf numFmtId="0" fontId="27" fillId="8" borderId="11" xfId="0" applyFont="1" applyFill="1" applyBorder="1" applyAlignment="1" applyProtection="1">
      <alignment horizontal="center"/>
      <protection locked="0"/>
    </xf>
    <xf numFmtId="0" fontId="27" fillId="8" borderId="12" xfId="0" applyFont="1" applyFill="1" applyBorder="1" applyAlignment="1" applyProtection="1">
      <alignment horizontal="center"/>
      <protection locked="0"/>
    </xf>
    <xf numFmtId="0" fontId="26" fillId="11" borderId="18" xfId="0" applyFont="1" applyFill="1" applyBorder="1" applyAlignment="1">
      <alignment horizontal="left"/>
    </xf>
    <xf numFmtId="0" fontId="26" fillId="11" borderId="35" xfId="0" applyFont="1" applyFill="1" applyBorder="1" applyAlignment="1">
      <alignment horizontal="left"/>
    </xf>
    <xf numFmtId="49" fontId="4" fillId="7" borderId="18" xfId="0" applyNumberFormat="1" applyFont="1" applyFill="1" applyBorder="1" applyAlignment="1">
      <alignment horizontal="left"/>
    </xf>
    <xf numFmtId="49" fontId="4" fillId="7" borderId="35" xfId="0" applyNumberFormat="1" applyFont="1" applyFill="1" applyBorder="1" applyAlignment="1">
      <alignment horizontal="left"/>
    </xf>
    <xf numFmtId="49" fontId="4" fillId="7" borderId="17" xfId="0" applyNumberFormat="1" applyFont="1" applyFill="1" applyBorder="1" applyAlignment="1">
      <alignment horizontal="left"/>
    </xf>
    <xf numFmtId="49" fontId="24" fillId="4" borderId="2" xfId="0" applyNumberFormat="1" applyFont="1" applyFill="1" applyBorder="1" applyAlignment="1">
      <alignment horizontal="center"/>
    </xf>
    <xf numFmtId="49" fontId="24" fillId="4" borderId="16" xfId="0" applyNumberFormat="1" applyFont="1" applyFill="1" applyBorder="1" applyAlignment="1">
      <alignment horizontal="center"/>
    </xf>
    <xf numFmtId="49" fontId="24" fillId="4" borderId="3" xfId="0" applyNumberFormat="1" applyFont="1" applyFill="1" applyBorder="1" applyAlignment="1">
      <alignment horizontal="center"/>
    </xf>
    <xf numFmtId="0" fontId="23" fillId="7" borderId="5" xfId="0" applyFont="1" applyFill="1" applyBorder="1" applyAlignment="1" applyProtection="1">
      <alignment horizontal="center"/>
      <protection locked="0"/>
    </xf>
    <xf numFmtId="0" fontId="23" fillId="7" borderId="6" xfId="0" applyFont="1" applyFill="1" applyBorder="1" applyAlignment="1" applyProtection="1">
      <alignment horizontal="center"/>
      <protection locked="0"/>
    </xf>
    <xf numFmtId="0" fontId="23" fillId="7" borderId="7" xfId="0" applyFont="1" applyFill="1" applyBorder="1" applyAlignment="1" applyProtection="1">
      <alignment horizontal="center"/>
      <protection locked="0"/>
    </xf>
    <xf numFmtId="0" fontId="23" fillId="0" borderId="1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12" xfId="0" applyFont="1" applyBorder="1" applyAlignment="1" applyProtection="1">
      <alignment horizontal="center"/>
      <protection locked="0"/>
    </xf>
    <xf numFmtId="49" fontId="25" fillId="6" borderId="30" xfId="0" applyNumberFormat="1" applyFont="1" applyFill="1" applyBorder="1" applyAlignment="1" applyProtection="1">
      <alignment horizontal="left"/>
      <protection locked="0"/>
    </xf>
    <xf numFmtId="49" fontId="25" fillId="6" borderId="21" xfId="0" applyNumberFormat="1" applyFont="1" applyFill="1" applyBorder="1" applyAlignment="1" applyProtection="1">
      <alignment horizontal="left"/>
      <protection locked="0"/>
    </xf>
    <xf numFmtId="49" fontId="19" fillId="5" borderId="31" xfId="0" applyNumberFormat="1" applyFont="1" applyFill="1" applyBorder="1" applyAlignment="1">
      <alignment horizontal="left"/>
    </xf>
    <xf numFmtId="49" fontId="19" fillId="5" borderId="22" xfId="0" applyNumberFormat="1" applyFont="1" applyFill="1" applyBorder="1" applyAlignment="1">
      <alignment horizontal="left"/>
    </xf>
    <xf numFmtId="0" fontId="28" fillId="0" borderId="5"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49" fontId="4" fillId="6" borderId="29" xfId="0" applyNumberFormat="1" applyFont="1" applyFill="1" applyBorder="1" applyAlignment="1">
      <alignment horizontal="left"/>
    </xf>
    <xf numFmtId="49" fontId="4" fillId="6" borderId="20" xfId="0" applyNumberFormat="1" applyFont="1" applyFill="1" applyBorder="1" applyAlignment="1">
      <alignment horizontal="left"/>
    </xf>
    <xf numFmtId="49" fontId="19" fillId="6" borderId="30" xfId="0" applyNumberFormat="1" applyFont="1" applyFill="1" applyBorder="1" applyAlignment="1" applyProtection="1">
      <alignment horizontal="left"/>
      <protection locked="0"/>
    </xf>
    <xf numFmtId="49" fontId="19" fillId="6" borderId="21" xfId="0" applyNumberFormat="1" applyFont="1" applyFill="1" applyBorder="1" applyAlignment="1" applyProtection="1">
      <alignment horizontal="left"/>
      <protection locked="0"/>
    </xf>
    <xf numFmtId="0" fontId="23" fillId="0" borderId="5" xfId="0" applyFont="1" applyBorder="1" applyAlignment="1" applyProtection="1">
      <alignment horizontal="center"/>
      <protection locked="0"/>
    </xf>
    <xf numFmtId="0" fontId="23" fillId="0" borderId="6" xfId="0" applyFont="1" applyBorder="1" applyAlignment="1" applyProtection="1">
      <alignment horizontal="center"/>
      <protection locked="0"/>
    </xf>
    <xf numFmtId="0" fontId="23" fillId="0" borderId="7" xfId="0" applyFont="1" applyBorder="1" applyAlignment="1" applyProtection="1">
      <alignment horizontal="center"/>
      <protection locked="0"/>
    </xf>
    <xf numFmtId="0" fontId="27" fillId="0" borderId="8" xfId="0" applyFont="1" applyBorder="1" applyAlignment="1" applyProtection="1">
      <alignment horizontal="center"/>
      <protection locked="0"/>
    </xf>
    <xf numFmtId="0" fontId="27" fillId="0" borderId="0" xfId="0" applyFont="1" applyAlignment="1" applyProtection="1">
      <alignment horizontal="center"/>
      <protection locked="0"/>
    </xf>
    <xf numFmtId="0" fontId="27" fillId="0" borderId="9"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27" fillId="0" borderId="11" xfId="0" applyFont="1" applyBorder="1" applyAlignment="1" applyProtection="1">
      <alignment horizontal="center"/>
      <protection locked="0"/>
    </xf>
    <xf numFmtId="0" fontId="27" fillId="0" borderId="12" xfId="0" applyFont="1" applyBorder="1" applyAlignment="1" applyProtection="1">
      <alignment horizontal="center"/>
      <protection locked="0"/>
    </xf>
    <xf numFmtId="0" fontId="17" fillId="0" borderId="5" xfId="0" applyFont="1" applyBorder="1" applyAlignment="1" applyProtection="1">
      <alignment horizontal="left"/>
      <protection locked="0"/>
    </xf>
    <xf numFmtId="0" fontId="17" fillId="0" borderId="6" xfId="0" applyFont="1" applyBorder="1" applyAlignment="1" applyProtection="1">
      <alignment horizontal="left"/>
      <protection locked="0"/>
    </xf>
  </cellXfs>
  <cellStyles count="12">
    <cellStyle name="Millares" xfId="8" builtinId="3"/>
    <cellStyle name="Millares 2" xfId="10" xr:uid="{4149C241-4C59-4911-B59D-D2560665DC26}"/>
    <cellStyle name="Normal" xfId="0" builtinId="0"/>
    <cellStyle name="Normal 2" xfId="1" xr:uid="{00000000-0005-0000-0000-000002000000}"/>
    <cellStyle name="Normal 2 2" xfId="7" xr:uid="{2A2C0925-200C-4E0A-8048-F96CC71997AA}"/>
    <cellStyle name="Normal 3" xfId="2" xr:uid="{00000000-0005-0000-0000-000003000000}"/>
    <cellStyle name="Normal 3 2" xfId="3" xr:uid="{00000000-0005-0000-0000-000004000000}"/>
    <cellStyle name="Normal 4" xfId="4" xr:uid="{00000000-0005-0000-0000-000005000000}"/>
    <cellStyle name="Normal 5" xfId="6" xr:uid="{64100AC6-63CD-4D4F-8D35-B554A4256D57}"/>
    <cellStyle name="Normal 6" xfId="9" xr:uid="{284FCDEB-0A8F-4846-BC77-78599513E3CF}"/>
    <cellStyle name="Porcentaje" xfId="5" builtinId="5"/>
    <cellStyle name="Porcentaje 2" xfId="11" xr:uid="{84AB5CD2-C3E7-4568-9A5B-AC6A3D7DA515}"/>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xdr:row>
      <xdr:rowOff>9524</xdr:rowOff>
    </xdr:from>
    <xdr:to>
      <xdr:col>1</xdr:col>
      <xdr:colOff>554003</xdr:colOff>
      <xdr:row>4</xdr:row>
      <xdr:rowOff>81228</xdr:rowOff>
    </xdr:to>
    <xdr:pic>
      <xdr:nvPicPr>
        <xdr:cNvPr id="2" name="Imagen 1">
          <a:extLst>
            <a:ext uri="{FF2B5EF4-FFF2-40B4-BE49-F238E27FC236}">
              <a16:creationId xmlns:a16="http://schemas.microsoft.com/office/drawing/2014/main" id="{76217A29-1129-7DB8-F558-BAF42DC7E6DA}"/>
            </a:ext>
          </a:extLst>
        </xdr:cNvPr>
        <xdr:cNvPicPr>
          <a:picLocks noChangeAspect="1"/>
        </xdr:cNvPicPr>
      </xdr:nvPicPr>
      <xdr:blipFill>
        <a:blip xmlns:r="http://schemas.openxmlformats.org/officeDocument/2006/relationships" r:embed="rId1"/>
        <a:stretch>
          <a:fillRect/>
        </a:stretch>
      </xdr:blipFill>
      <xdr:spPr>
        <a:xfrm>
          <a:off x="1181100" y="9524"/>
          <a:ext cx="420653" cy="595579"/>
        </a:xfrm>
        <a:prstGeom prst="rect">
          <a:avLst/>
        </a:prstGeom>
      </xdr:spPr>
    </xdr:pic>
    <xdr:clientData/>
  </xdr:twoCellAnchor>
  <xdr:twoCellAnchor editAs="oneCell">
    <xdr:from>
      <xdr:col>4</xdr:col>
      <xdr:colOff>1973093</xdr:colOff>
      <xdr:row>27</xdr:row>
      <xdr:rowOff>47624</xdr:rowOff>
    </xdr:from>
    <xdr:to>
      <xdr:col>6</xdr:col>
      <xdr:colOff>1</xdr:colOff>
      <xdr:row>30</xdr:row>
      <xdr:rowOff>50818</xdr:rowOff>
    </xdr:to>
    <xdr:pic>
      <xdr:nvPicPr>
        <xdr:cNvPr id="6" name="Imagen 5">
          <a:extLst>
            <a:ext uri="{FF2B5EF4-FFF2-40B4-BE49-F238E27FC236}">
              <a16:creationId xmlns:a16="http://schemas.microsoft.com/office/drawing/2014/main" id="{51B6DB82-F971-34D7-D69D-7CC8CD0DAAC7}"/>
            </a:ext>
          </a:extLst>
        </xdr:cNvPr>
        <xdr:cNvPicPr>
          <a:picLocks noChangeAspect="1"/>
        </xdr:cNvPicPr>
      </xdr:nvPicPr>
      <xdr:blipFill>
        <a:blip xmlns:r="http://schemas.openxmlformats.org/officeDocument/2006/relationships" r:embed="rId2"/>
        <a:stretch>
          <a:fillRect/>
        </a:stretch>
      </xdr:blipFill>
      <xdr:spPr>
        <a:xfrm>
          <a:off x="7449968" y="4829174"/>
          <a:ext cx="674858" cy="488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1</xdr:row>
      <xdr:rowOff>133350</xdr:rowOff>
    </xdr:from>
    <xdr:to>
      <xdr:col>1</xdr:col>
      <xdr:colOff>719377</xdr:colOff>
      <xdr:row>5</xdr:row>
      <xdr:rowOff>157802</xdr:rowOff>
    </xdr:to>
    <xdr:pic>
      <xdr:nvPicPr>
        <xdr:cNvPr id="2" name="Imagen 1">
          <a:extLst>
            <a:ext uri="{FF2B5EF4-FFF2-40B4-BE49-F238E27FC236}">
              <a16:creationId xmlns:a16="http://schemas.microsoft.com/office/drawing/2014/main" id="{87EB8AA7-4163-2BB0-086A-279D3466C1FD}"/>
            </a:ext>
          </a:extLst>
        </xdr:cNvPr>
        <xdr:cNvPicPr>
          <a:picLocks noChangeAspect="1"/>
        </xdr:cNvPicPr>
      </xdr:nvPicPr>
      <xdr:blipFill>
        <a:blip xmlns:r="http://schemas.openxmlformats.org/officeDocument/2006/relationships" r:embed="rId1"/>
        <a:stretch>
          <a:fillRect/>
        </a:stretch>
      </xdr:blipFill>
      <xdr:spPr>
        <a:xfrm>
          <a:off x="333375" y="304800"/>
          <a:ext cx="566977" cy="786452"/>
        </a:xfrm>
        <a:prstGeom prst="rect">
          <a:avLst/>
        </a:prstGeom>
      </xdr:spPr>
    </xdr:pic>
    <xdr:clientData/>
  </xdr:twoCellAnchor>
  <xdr:twoCellAnchor editAs="oneCell">
    <xdr:from>
      <xdr:col>5</xdr:col>
      <xdr:colOff>828676</xdr:colOff>
      <xdr:row>2</xdr:row>
      <xdr:rowOff>104775</xdr:rowOff>
    </xdr:from>
    <xdr:to>
      <xdr:col>6</xdr:col>
      <xdr:colOff>438151</xdr:colOff>
      <xdr:row>9</xdr:row>
      <xdr:rowOff>114300</xdr:rowOff>
    </xdr:to>
    <xdr:pic>
      <xdr:nvPicPr>
        <xdr:cNvPr id="7" name="Imagen 6">
          <a:extLst>
            <a:ext uri="{FF2B5EF4-FFF2-40B4-BE49-F238E27FC236}">
              <a16:creationId xmlns:a16="http://schemas.microsoft.com/office/drawing/2014/main" id="{4F785561-4841-BC58-D245-1BB794F5D45E}"/>
            </a:ext>
          </a:extLst>
        </xdr:cNvPr>
        <xdr:cNvPicPr>
          <a:picLocks noChangeAspect="1"/>
        </xdr:cNvPicPr>
      </xdr:nvPicPr>
      <xdr:blipFill>
        <a:blip xmlns:r="http://schemas.openxmlformats.org/officeDocument/2006/relationships" r:embed="rId2"/>
        <a:stretch>
          <a:fillRect/>
        </a:stretch>
      </xdr:blipFill>
      <xdr:spPr>
        <a:xfrm>
          <a:off x="8143876" y="323850"/>
          <a:ext cx="1390650" cy="1390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fitToPage="1"/>
  </sheetPr>
  <dimension ref="B1:Q32"/>
  <sheetViews>
    <sheetView showGridLines="0" topLeftCell="A23" zoomScaleNormal="100" workbookViewId="0">
      <selection activeCell="D12" sqref="D12"/>
    </sheetView>
  </sheetViews>
  <sheetFormatPr baseColWidth="10" defaultRowHeight="12.75" x14ac:dyDescent="0.2"/>
  <cols>
    <col min="1" max="1" width="6.85546875" style="15" customWidth="1"/>
    <col min="2" max="2" width="10.140625" style="14" customWidth="1"/>
    <col min="3" max="3" width="37.5703125" style="15" customWidth="1"/>
    <col min="4" max="4" width="27.5703125" style="15" customWidth="1"/>
    <col min="5" max="5" width="34" style="16" customWidth="1"/>
    <col min="6" max="6" width="5.7109375" style="15" customWidth="1"/>
    <col min="7" max="7" width="17.7109375" style="15" customWidth="1"/>
    <col min="8" max="8" width="18.85546875" style="15" customWidth="1"/>
    <col min="9" max="16384" width="11.42578125" style="15"/>
  </cols>
  <sheetData>
    <row r="1" spans="2:10" ht="13.5" thickBot="1" x14ac:dyDescent="0.25"/>
    <row r="2" spans="2:10" ht="15.75" x14ac:dyDescent="0.25">
      <c r="B2" s="36"/>
      <c r="C2" s="172" t="s">
        <v>139</v>
      </c>
      <c r="D2" s="173"/>
      <c r="E2" s="173"/>
      <c r="F2" s="174"/>
    </row>
    <row r="3" spans="2:10" x14ac:dyDescent="0.2">
      <c r="B3" s="37"/>
      <c r="C3" s="175" t="s">
        <v>140</v>
      </c>
      <c r="D3" s="176"/>
      <c r="E3" s="176"/>
      <c r="F3" s="177"/>
    </row>
    <row r="4" spans="2:10" x14ac:dyDescent="0.2">
      <c r="B4" s="37"/>
      <c r="C4" s="175" t="s">
        <v>141</v>
      </c>
      <c r="D4" s="176"/>
      <c r="E4" s="176"/>
      <c r="F4" s="177"/>
    </row>
    <row r="5" spans="2:10" ht="13.5" thickBot="1" x14ac:dyDescent="0.25">
      <c r="B5" s="38"/>
      <c r="C5" s="178" t="s">
        <v>142</v>
      </c>
      <c r="D5" s="179"/>
      <c r="E5" s="179"/>
      <c r="F5" s="180"/>
    </row>
    <row r="6" spans="2:10" x14ac:dyDescent="0.2">
      <c r="B6" s="181" t="s">
        <v>183</v>
      </c>
      <c r="C6" s="182"/>
      <c r="D6" s="98" t="s">
        <v>187</v>
      </c>
      <c r="E6" s="39" t="s">
        <v>186</v>
      </c>
      <c r="F6" s="40"/>
    </row>
    <row r="7" spans="2:10" ht="13.5" thickBot="1" x14ac:dyDescent="0.25">
      <c r="B7" s="41"/>
      <c r="C7" s="42"/>
      <c r="D7" s="42"/>
      <c r="E7" s="43"/>
      <c r="F7" s="44"/>
    </row>
    <row r="8" spans="2:10" ht="15.75" x14ac:dyDescent="0.25">
      <c r="B8" s="149" t="s">
        <v>12</v>
      </c>
      <c r="C8" s="150"/>
      <c r="D8" s="150"/>
      <c r="E8" s="150"/>
      <c r="F8" s="151"/>
      <c r="G8" s="87"/>
    </row>
    <row r="9" spans="2:10" ht="16.5" thickBot="1" x14ac:dyDescent="0.3">
      <c r="B9" s="152" t="s">
        <v>157</v>
      </c>
      <c r="C9" s="153"/>
      <c r="D9" s="153"/>
      <c r="E9" s="153"/>
      <c r="F9" s="154"/>
      <c r="G9" s="16"/>
    </row>
    <row r="10" spans="2:10" ht="13.5" thickBot="1" x14ac:dyDescent="0.25">
      <c r="B10" s="21"/>
      <c r="C10" s="17"/>
      <c r="D10" s="17"/>
      <c r="E10" s="18"/>
      <c r="F10" s="22"/>
    </row>
    <row r="11" spans="2:10" x14ac:dyDescent="0.2">
      <c r="B11" s="1"/>
      <c r="C11" s="105" t="s">
        <v>21</v>
      </c>
      <c r="D11" s="112"/>
      <c r="E11" s="106" t="s">
        <v>185</v>
      </c>
      <c r="F11" s="19"/>
    </row>
    <row r="12" spans="2:10" x14ac:dyDescent="0.2">
      <c r="B12" s="1"/>
      <c r="C12" s="107" t="s">
        <v>177</v>
      </c>
      <c r="D12" s="104" t="s">
        <v>180</v>
      </c>
      <c r="E12" s="108" t="s">
        <v>181</v>
      </c>
      <c r="F12" s="19"/>
    </row>
    <row r="13" spans="2:10" x14ac:dyDescent="0.2">
      <c r="B13" s="1"/>
      <c r="C13" s="107" t="s">
        <v>178</v>
      </c>
      <c r="D13" s="104" t="s">
        <v>180</v>
      </c>
      <c r="E13" s="108" t="s">
        <v>181</v>
      </c>
      <c r="F13" s="19"/>
    </row>
    <row r="14" spans="2:10" ht="13.5" thickBot="1" x14ac:dyDescent="0.25">
      <c r="B14" s="1"/>
      <c r="C14" s="109" t="s">
        <v>179</v>
      </c>
      <c r="D14" s="110" t="s">
        <v>180</v>
      </c>
      <c r="E14" s="111" t="s">
        <v>181</v>
      </c>
      <c r="F14" s="19"/>
    </row>
    <row r="15" spans="2:10" ht="19.5" customHeight="1" thickBot="1" x14ac:dyDescent="0.3">
      <c r="B15" s="1"/>
      <c r="C15" s="101" t="s">
        <v>11</v>
      </c>
      <c r="D15" s="102"/>
      <c r="E15" s="103" t="s">
        <v>10</v>
      </c>
      <c r="F15" s="19"/>
      <c r="H15" s="159" t="s">
        <v>143</v>
      </c>
      <c r="I15" s="160"/>
      <c r="J15" s="161"/>
    </row>
    <row r="16" spans="2:10" x14ac:dyDescent="0.2">
      <c r="B16" s="1"/>
      <c r="C16" s="168" t="s">
        <v>170</v>
      </c>
      <c r="D16" s="169"/>
      <c r="E16" s="113"/>
      <c r="F16" s="19"/>
      <c r="H16" s="162"/>
      <c r="I16" s="163"/>
      <c r="J16" s="164"/>
    </row>
    <row r="17" spans="2:17" x14ac:dyDescent="0.2">
      <c r="B17" s="1"/>
      <c r="C17" s="170" t="s">
        <v>171</v>
      </c>
      <c r="D17" s="171"/>
      <c r="E17" s="114">
        <f>+ROUND(E16*-10%,0)</f>
        <v>0</v>
      </c>
      <c r="F17" s="19"/>
      <c r="H17" s="162"/>
      <c r="I17" s="163"/>
      <c r="J17" s="164"/>
    </row>
    <row r="18" spans="2:17" x14ac:dyDescent="0.2">
      <c r="B18" s="1"/>
      <c r="C18" s="170" t="s">
        <v>172</v>
      </c>
      <c r="D18" s="171"/>
      <c r="E18" s="114"/>
      <c r="F18" s="19"/>
      <c r="H18" s="162"/>
      <c r="I18" s="163"/>
      <c r="J18" s="164"/>
    </row>
    <row r="19" spans="2:17" ht="13.5" thickBot="1" x14ac:dyDescent="0.25">
      <c r="B19" s="1"/>
      <c r="C19" s="170" t="s">
        <v>173</v>
      </c>
      <c r="D19" s="171"/>
      <c r="E19" s="114">
        <f>+ROUND(E16*-10%,0)</f>
        <v>0</v>
      </c>
      <c r="F19" s="19"/>
      <c r="H19" s="165"/>
      <c r="I19" s="166"/>
      <c r="J19" s="167"/>
    </row>
    <row r="20" spans="2:17" x14ac:dyDescent="0.2">
      <c r="B20" s="1"/>
      <c r="C20" s="155" t="s">
        <v>174</v>
      </c>
      <c r="D20" s="156"/>
      <c r="E20" s="115">
        <f>SUM(E16:E19)</f>
        <v>0</v>
      </c>
      <c r="F20" s="19"/>
      <c r="H20" s="99"/>
      <c r="I20" s="99"/>
      <c r="J20" s="99"/>
    </row>
    <row r="21" spans="2:17" ht="13.5" thickBot="1" x14ac:dyDescent="0.25">
      <c r="B21" s="1"/>
      <c r="C21" s="157" t="s">
        <v>175</v>
      </c>
      <c r="D21" s="158"/>
      <c r="E21" s="116">
        <f>+ROUND(E20*-20%,0)</f>
        <v>0</v>
      </c>
      <c r="F21" s="19"/>
    </row>
    <row r="22" spans="2:17" ht="13.5" thickBot="1" x14ac:dyDescent="0.25">
      <c r="B22" s="1"/>
      <c r="C22" s="143" t="s">
        <v>176</v>
      </c>
      <c r="D22" s="144"/>
      <c r="E22" s="100">
        <f>SUM(E20:E21)</f>
        <v>0</v>
      </c>
      <c r="F22" s="19"/>
      <c r="H22" s="48" t="s">
        <v>149</v>
      </c>
      <c r="I22" s="48"/>
    </row>
    <row r="23" spans="2:17" ht="13.5" thickBot="1" x14ac:dyDescent="0.25">
      <c r="B23" s="1"/>
      <c r="C23" s="94"/>
      <c r="D23" s="94"/>
      <c r="E23" s="95"/>
      <c r="F23" s="19"/>
      <c r="H23" s="48"/>
      <c r="I23" s="48"/>
    </row>
    <row r="24" spans="2:17" s="2" customFormat="1" ht="16.5" thickBot="1" x14ac:dyDescent="0.3">
      <c r="B24" s="1"/>
      <c r="C24" s="146" t="s">
        <v>1</v>
      </c>
      <c r="D24" s="147"/>
      <c r="E24" s="148"/>
      <c r="F24" s="88"/>
      <c r="H24" s="89"/>
      <c r="I24" s="49"/>
      <c r="Q24" s="2" t="s">
        <v>148</v>
      </c>
    </row>
    <row r="25" spans="2:17" s="2" customFormat="1" ht="13.5" thickBot="1" x14ac:dyDescent="0.25">
      <c r="B25" s="1"/>
      <c r="C25" s="143" t="s">
        <v>182</v>
      </c>
      <c r="D25" s="145"/>
      <c r="E25" s="117">
        <f>+'Presupuesto de Gastos'!D10</f>
        <v>0</v>
      </c>
      <c r="F25" s="88"/>
    </row>
    <row r="26" spans="2:17" s="4" customFormat="1" ht="16.5" thickBot="1" x14ac:dyDescent="0.3">
      <c r="B26" s="3"/>
      <c r="C26" s="141" t="s">
        <v>9</v>
      </c>
      <c r="D26" s="142"/>
      <c r="E26" s="57">
        <f>+E22-E25</f>
        <v>0</v>
      </c>
      <c r="F26" s="90"/>
      <c r="G26" s="91" t="str">
        <f>+IF(E26&lt;0,"OJO-Corregir Presupuesto", "Presupuesto Viable")</f>
        <v>Presupuesto Viable</v>
      </c>
      <c r="H26" s="92"/>
    </row>
    <row r="27" spans="2:17" ht="13.5" thickBot="1" x14ac:dyDescent="0.25">
      <c r="B27" s="20"/>
      <c r="C27" s="96"/>
      <c r="D27" s="96"/>
      <c r="E27" s="97"/>
      <c r="F27" s="93"/>
    </row>
    <row r="30" spans="2:17" x14ac:dyDescent="0.2">
      <c r="C30" s="46"/>
    </row>
    <row r="31" spans="2:17" x14ac:dyDescent="0.2">
      <c r="C31" s="2" t="s">
        <v>146</v>
      </c>
      <c r="D31" s="2"/>
    </row>
    <row r="32" spans="2:17" x14ac:dyDescent="0.2">
      <c r="C32" s="47" t="s">
        <v>147</v>
      </c>
      <c r="D32" s="47"/>
    </row>
  </sheetData>
  <mergeCells count="18">
    <mergeCell ref="C2:F2"/>
    <mergeCell ref="C3:F3"/>
    <mergeCell ref="C4:F4"/>
    <mergeCell ref="C5:F5"/>
    <mergeCell ref="B6:C6"/>
    <mergeCell ref="H15:J19"/>
    <mergeCell ref="C16:D16"/>
    <mergeCell ref="C17:D17"/>
    <mergeCell ref="C18:D18"/>
    <mergeCell ref="C19:D19"/>
    <mergeCell ref="C26:D26"/>
    <mergeCell ref="C22:D22"/>
    <mergeCell ref="C25:D25"/>
    <mergeCell ref="C24:E24"/>
    <mergeCell ref="B8:F8"/>
    <mergeCell ref="B9:F9"/>
    <mergeCell ref="C20:D20"/>
    <mergeCell ref="C21:D21"/>
  </mergeCells>
  <phoneticPr fontId="13" type="noConversion"/>
  <pageMargins left="0" right="0" top="0" bottom="0" header="0" footer="0"/>
  <pageSetup scale="76" firstPageNumber="4294967295"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autoPageBreaks="0" fitToPage="1"/>
  </sheetPr>
  <dimension ref="A1:AR293"/>
  <sheetViews>
    <sheetView tabSelected="1" zoomScaleNormal="100" workbookViewId="0">
      <selection activeCell="C8" sqref="C8:C9"/>
    </sheetView>
  </sheetViews>
  <sheetFormatPr baseColWidth="10" defaultRowHeight="12.75" x14ac:dyDescent="0.2"/>
  <cols>
    <col min="1" max="1" width="2.7109375" style="29" customWidth="1"/>
    <col min="2" max="2" width="23" style="23" customWidth="1"/>
    <col min="3" max="3" width="55.42578125" style="30" customWidth="1"/>
    <col min="4" max="4" width="24.85546875" style="31" customWidth="1"/>
    <col min="5" max="5" width="3.7109375" style="29" customWidth="1"/>
    <col min="6" max="6" width="26.7109375" style="29" customWidth="1"/>
    <col min="7" max="44" width="11.42578125" style="29"/>
    <col min="45" max="254" width="11.42578125" style="23"/>
    <col min="255" max="255" width="9.85546875" style="23" customWidth="1"/>
    <col min="256" max="256" width="18.5703125" style="23" customWidth="1"/>
    <col min="257" max="257" width="64.7109375" style="23" customWidth="1"/>
    <col min="258" max="510" width="11.42578125" style="23"/>
    <col min="511" max="511" width="9.85546875" style="23" customWidth="1"/>
    <col min="512" max="512" width="18.5703125" style="23" customWidth="1"/>
    <col min="513" max="513" width="64.7109375" style="23" customWidth="1"/>
    <col min="514" max="766" width="11.42578125" style="23"/>
    <col min="767" max="767" width="9.85546875" style="23" customWidth="1"/>
    <col min="768" max="768" width="18.5703125" style="23" customWidth="1"/>
    <col min="769" max="769" width="64.7109375" style="23" customWidth="1"/>
    <col min="770" max="1022" width="11.42578125" style="23"/>
    <col min="1023" max="1023" width="9.85546875" style="23" customWidth="1"/>
    <col min="1024" max="1024" width="18.5703125" style="23" customWidth="1"/>
    <col min="1025" max="1025" width="64.7109375" style="23" customWidth="1"/>
    <col min="1026" max="1278" width="11.42578125" style="23"/>
    <col min="1279" max="1279" width="9.85546875" style="23" customWidth="1"/>
    <col min="1280" max="1280" width="18.5703125" style="23" customWidth="1"/>
    <col min="1281" max="1281" width="64.7109375" style="23" customWidth="1"/>
    <col min="1282" max="1534" width="11.42578125" style="23"/>
    <col min="1535" max="1535" width="9.85546875" style="23" customWidth="1"/>
    <col min="1536" max="1536" width="18.5703125" style="23" customWidth="1"/>
    <col min="1537" max="1537" width="64.7109375" style="23" customWidth="1"/>
    <col min="1538" max="1790" width="11.42578125" style="23"/>
    <col min="1791" max="1791" width="9.85546875" style="23" customWidth="1"/>
    <col min="1792" max="1792" width="18.5703125" style="23" customWidth="1"/>
    <col min="1793" max="1793" width="64.7109375" style="23" customWidth="1"/>
    <col min="1794" max="2046" width="11.42578125" style="23"/>
    <col min="2047" max="2047" width="9.85546875" style="23" customWidth="1"/>
    <col min="2048" max="2048" width="18.5703125" style="23" customWidth="1"/>
    <col min="2049" max="2049" width="64.7109375" style="23" customWidth="1"/>
    <col min="2050" max="2302" width="11.42578125" style="23"/>
    <col min="2303" max="2303" width="9.85546875" style="23" customWidth="1"/>
    <col min="2304" max="2304" width="18.5703125" style="23" customWidth="1"/>
    <col min="2305" max="2305" width="64.7109375" style="23" customWidth="1"/>
    <col min="2306" max="2558" width="11.42578125" style="23"/>
    <col min="2559" max="2559" width="9.85546875" style="23" customWidth="1"/>
    <col min="2560" max="2560" width="18.5703125" style="23" customWidth="1"/>
    <col min="2561" max="2561" width="64.7109375" style="23" customWidth="1"/>
    <col min="2562" max="2814" width="11.42578125" style="23"/>
    <col min="2815" max="2815" width="9.85546875" style="23" customWidth="1"/>
    <col min="2816" max="2816" width="18.5703125" style="23" customWidth="1"/>
    <col min="2817" max="2817" width="64.7109375" style="23" customWidth="1"/>
    <col min="2818" max="3070" width="11.42578125" style="23"/>
    <col min="3071" max="3071" width="9.85546875" style="23" customWidth="1"/>
    <col min="3072" max="3072" width="18.5703125" style="23" customWidth="1"/>
    <col min="3073" max="3073" width="64.7109375" style="23" customWidth="1"/>
    <col min="3074" max="3326" width="11.42578125" style="23"/>
    <col min="3327" max="3327" width="9.85546875" style="23" customWidth="1"/>
    <col min="3328" max="3328" width="18.5703125" style="23" customWidth="1"/>
    <col min="3329" max="3329" width="64.7109375" style="23" customWidth="1"/>
    <col min="3330" max="3582" width="11.42578125" style="23"/>
    <col min="3583" max="3583" width="9.85546875" style="23" customWidth="1"/>
    <col min="3584" max="3584" width="18.5703125" style="23" customWidth="1"/>
    <col min="3585" max="3585" width="64.7109375" style="23" customWidth="1"/>
    <col min="3586" max="3838" width="11.42578125" style="23"/>
    <col min="3839" max="3839" width="9.85546875" style="23" customWidth="1"/>
    <col min="3840" max="3840" width="18.5703125" style="23" customWidth="1"/>
    <col min="3841" max="3841" width="64.7109375" style="23" customWidth="1"/>
    <col min="3842" max="4094" width="11.42578125" style="23"/>
    <col min="4095" max="4095" width="9.85546875" style="23" customWidth="1"/>
    <col min="4096" max="4096" width="18.5703125" style="23" customWidth="1"/>
    <col min="4097" max="4097" width="64.7109375" style="23" customWidth="1"/>
    <col min="4098" max="4350" width="11.42578125" style="23"/>
    <col min="4351" max="4351" width="9.85546875" style="23" customWidth="1"/>
    <col min="4352" max="4352" width="18.5703125" style="23" customWidth="1"/>
    <col min="4353" max="4353" width="64.7109375" style="23" customWidth="1"/>
    <col min="4354" max="4606" width="11.42578125" style="23"/>
    <col min="4607" max="4607" width="9.85546875" style="23" customWidth="1"/>
    <col min="4608" max="4608" width="18.5703125" style="23" customWidth="1"/>
    <col min="4609" max="4609" width="64.7109375" style="23" customWidth="1"/>
    <col min="4610" max="4862" width="11.42578125" style="23"/>
    <col min="4863" max="4863" width="9.85546875" style="23" customWidth="1"/>
    <col min="4864" max="4864" width="18.5703125" style="23" customWidth="1"/>
    <col min="4865" max="4865" width="64.7109375" style="23" customWidth="1"/>
    <col min="4866" max="5118" width="11.42578125" style="23"/>
    <col min="5119" max="5119" width="9.85546875" style="23" customWidth="1"/>
    <col min="5120" max="5120" width="18.5703125" style="23" customWidth="1"/>
    <col min="5121" max="5121" width="64.7109375" style="23" customWidth="1"/>
    <col min="5122" max="5374" width="11.42578125" style="23"/>
    <col min="5375" max="5375" width="9.85546875" style="23" customWidth="1"/>
    <col min="5376" max="5376" width="18.5703125" style="23" customWidth="1"/>
    <col min="5377" max="5377" width="64.7109375" style="23" customWidth="1"/>
    <col min="5378" max="5630" width="11.42578125" style="23"/>
    <col min="5631" max="5631" width="9.85546875" style="23" customWidth="1"/>
    <col min="5632" max="5632" width="18.5703125" style="23" customWidth="1"/>
    <col min="5633" max="5633" width="64.7109375" style="23" customWidth="1"/>
    <col min="5634" max="5886" width="11.42578125" style="23"/>
    <col min="5887" max="5887" width="9.85546875" style="23" customWidth="1"/>
    <col min="5888" max="5888" width="18.5703125" style="23" customWidth="1"/>
    <col min="5889" max="5889" width="64.7109375" style="23" customWidth="1"/>
    <col min="5890" max="6142" width="11.42578125" style="23"/>
    <col min="6143" max="6143" width="9.85546875" style="23" customWidth="1"/>
    <col min="6144" max="6144" width="18.5703125" style="23" customWidth="1"/>
    <col min="6145" max="6145" width="64.7109375" style="23" customWidth="1"/>
    <col min="6146" max="6398" width="11.42578125" style="23"/>
    <col min="6399" max="6399" width="9.85546875" style="23" customWidth="1"/>
    <col min="6400" max="6400" width="18.5703125" style="23" customWidth="1"/>
    <col min="6401" max="6401" width="64.7109375" style="23" customWidth="1"/>
    <col min="6402" max="6654" width="11.42578125" style="23"/>
    <col min="6655" max="6655" width="9.85546875" style="23" customWidth="1"/>
    <col min="6656" max="6656" width="18.5703125" style="23" customWidth="1"/>
    <col min="6657" max="6657" width="64.7109375" style="23" customWidth="1"/>
    <col min="6658" max="6910" width="11.42578125" style="23"/>
    <col min="6911" max="6911" width="9.85546875" style="23" customWidth="1"/>
    <col min="6912" max="6912" width="18.5703125" style="23" customWidth="1"/>
    <col min="6913" max="6913" width="64.7109375" style="23" customWidth="1"/>
    <col min="6914" max="7166" width="11.42578125" style="23"/>
    <col min="7167" max="7167" width="9.85546875" style="23" customWidth="1"/>
    <col min="7168" max="7168" width="18.5703125" style="23" customWidth="1"/>
    <col min="7169" max="7169" width="64.7109375" style="23" customWidth="1"/>
    <col min="7170" max="7422" width="11.42578125" style="23"/>
    <col min="7423" max="7423" width="9.85546875" style="23" customWidth="1"/>
    <col min="7424" max="7424" width="18.5703125" style="23" customWidth="1"/>
    <col min="7425" max="7425" width="64.7109375" style="23" customWidth="1"/>
    <col min="7426" max="7678" width="11.42578125" style="23"/>
    <col min="7679" max="7679" width="9.85546875" style="23" customWidth="1"/>
    <col min="7680" max="7680" width="18.5703125" style="23" customWidth="1"/>
    <col min="7681" max="7681" width="64.7109375" style="23" customWidth="1"/>
    <col min="7682" max="7934" width="11.42578125" style="23"/>
    <col min="7935" max="7935" width="9.85546875" style="23" customWidth="1"/>
    <col min="7936" max="7936" width="18.5703125" style="23" customWidth="1"/>
    <col min="7937" max="7937" width="64.7109375" style="23" customWidth="1"/>
    <col min="7938" max="8190" width="11.42578125" style="23"/>
    <col min="8191" max="8191" width="9.85546875" style="23" customWidth="1"/>
    <col min="8192" max="8192" width="18.5703125" style="23" customWidth="1"/>
    <col min="8193" max="8193" width="64.7109375" style="23" customWidth="1"/>
    <col min="8194" max="8446" width="11.42578125" style="23"/>
    <col min="8447" max="8447" width="9.85546875" style="23" customWidth="1"/>
    <col min="8448" max="8448" width="18.5703125" style="23" customWidth="1"/>
    <col min="8449" max="8449" width="64.7109375" style="23" customWidth="1"/>
    <col min="8450" max="8702" width="11.42578125" style="23"/>
    <col min="8703" max="8703" width="9.85546875" style="23" customWidth="1"/>
    <col min="8704" max="8704" width="18.5703125" style="23" customWidth="1"/>
    <col min="8705" max="8705" width="64.7109375" style="23" customWidth="1"/>
    <col min="8706" max="8958" width="11.42578125" style="23"/>
    <col min="8959" max="8959" width="9.85546875" style="23" customWidth="1"/>
    <col min="8960" max="8960" width="18.5703125" style="23" customWidth="1"/>
    <col min="8961" max="8961" width="64.7109375" style="23" customWidth="1"/>
    <col min="8962" max="9214" width="11.42578125" style="23"/>
    <col min="9215" max="9215" width="9.85546875" style="23" customWidth="1"/>
    <col min="9216" max="9216" width="18.5703125" style="23" customWidth="1"/>
    <col min="9217" max="9217" width="64.7109375" style="23" customWidth="1"/>
    <col min="9218" max="9470" width="11.42578125" style="23"/>
    <col min="9471" max="9471" width="9.85546875" style="23" customWidth="1"/>
    <col min="9472" max="9472" width="18.5703125" style="23" customWidth="1"/>
    <col min="9473" max="9473" width="64.7109375" style="23" customWidth="1"/>
    <col min="9474" max="9726" width="11.42578125" style="23"/>
    <col min="9727" max="9727" width="9.85546875" style="23" customWidth="1"/>
    <col min="9728" max="9728" width="18.5703125" style="23" customWidth="1"/>
    <col min="9729" max="9729" width="64.7109375" style="23" customWidth="1"/>
    <col min="9730" max="9982" width="11.42578125" style="23"/>
    <col min="9983" max="9983" width="9.85546875" style="23" customWidth="1"/>
    <col min="9984" max="9984" width="18.5703125" style="23" customWidth="1"/>
    <col min="9985" max="9985" width="64.7109375" style="23" customWidth="1"/>
    <col min="9986" max="10238" width="11.42578125" style="23"/>
    <col min="10239" max="10239" width="9.85546875" style="23" customWidth="1"/>
    <col min="10240" max="10240" width="18.5703125" style="23" customWidth="1"/>
    <col min="10241" max="10241" width="64.7109375" style="23" customWidth="1"/>
    <col min="10242" max="10494" width="11.42578125" style="23"/>
    <col min="10495" max="10495" width="9.85546875" style="23" customWidth="1"/>
    <col min="10496" max="10496" width="18.5703125" style="23" customWidth="1"/>
    <col min="10497" max="10497" width="64.7109375" style="23" customWidth="1"/>
    <col min="10498" max="10750" width="11.42578125" style="23"/>
    <col min="10751" max="10751" width="9.85546875" style="23" customWidth="1"/>
    <col min="10752" max="10752" width="18.5703125" style="23" customWidth="1"/>
    <col min="10753" max="10753" width="64.7109375" style="23" customWidth="1"/>
    <col min="10754" max="11006" width="11.42578125" style="23"/>
    <col min="11007" max="11007" width="9.85546875" style="23" customWidth="1"/>
    <col min="11008" max="11008" width="18.5703125" style="23" customWidth="1"/>
    <col min="11009" max="11009" width="64.7109375" style="23" customWidth="1"/>
    <col min="11010" max="11262" width="11.42578125" style="23"/>
    <col min="11263" max="11263" width="9.85546875" style="23" customWidth="1"/>
    <col min="11264" max="11264" width="18.5703125" style="23" customWidth="1"/>
    <col min="11265" max="11265" width="64.7109375" style="23" customWidth="1"/>
    <col min="11266" max="11518" width="11.42578125" style="23"/>
    <col min="11519" max="11519" width="9.85546875" style="23" customWidth="1"/>
    <col min="11520" max="11520" width="18.5703125" style="23" customWidth="1"/>
    <col min="11521" max="11521" width="64.7109375" style="23" customWidth="1"/>
    <col min="11522" max="11774" width="11.42578125" style="23"/>
    <col min="11775" max="11775" width="9.85546875" style="23" customWidth="1"/>
    <col min="11776" max="11776" width="18.5703125" style="23" customWidth="1"/>
    <col min="11777" max="11777" width="64.7109375" style="23" customWidth="1"/>
    <col min="11778" max="12030" width="11.42578125" style="23"/>
    <col min="12031" max="12031" width="9.85546875" style="23" customWidth="1"/>
    <col min="12032" max="12032" width="18.5703125" style="23" customWidth="1"/>
    <col min="12033" max="12033" width="64.7109375" style="23" customWidth="1"/>
    <col min="12034" max="12286" width="11.42578125" style="23"/>
    <col min="12287" max="12287" width="9.85546875" style="23" customWidth="1"/>
    <col min="12288" max="12288" width="18.5703125" style="23" customWidth="1"/>
    <col min="12289" max="12289" width="64.7109375" style="23" customWidth="1"/>
    <col min="12290" max="12542" width="11.42578125" style="23"/>
    <col min="12543" max="12543" width="9.85546875" style="23" customWidth="1"/>
    <col min="12544" max="12544" width="18.5703125" style="23" customWidth="1"/>
    <col min="12545" max="12545" width="64.7109375" style="23" customWidth="1"/>
    <col min="12546" max="12798" width="11.42578125" style="23"/>
    <col min="12799" max="12799" width="9.85546875" style="23" customWidth="1"/>
    <col min="12800" max="12800" width="18.5703125" style="23" customWidth="1"/>
    <col min="12801" max="12801" width="64.7109375" style="23" customWidth="1"/>
    <col min="12802" max="13054" width="11.42578125" style="23"/>
    <col min="13055" max="13055" width="9.85546875" style="23" customWidth="1"/>
    <col min="13056" max="13056" width="18.5703125" style="23" customWidth="1"/>
    <col min="13057" max="13057" width="64.7109375" style="23" customWidth="1"/>
    <col min="13058" max="13310" width="11.42578125" style="23"/>
    <col min="13311" max="13311" width="9.85546875" style="23" customWidth="1"/>
    <col min="13312" max="13312" width="18.5703125" style="23" customWidth="1"/>
    <col min="13313" max="13313" width="64.7109375" style="23" customWidth="1"/>
    <col min="13314" max="13566" width="11.42578125" style="23"/>
    <col min="13567" max="13567" width="9.85546875" style="23" customWidth="1"/>
    <col min="13568" max="13568" width="18.5703125" style="23" customWidth="1"/>
    <col min="13569" max="13569" width="64.7109375" style="23" customWidth="1"/>
    <col min="13570" max="13822" width="11.42578125" style="23"/>
    <col min="13823" max="13823" width="9.85546875" style="23" customWidth="1"/>
    <col min="13824" max="13824" width="18.5703125" style="23" customWidth="1"/>
    <col min="13825" max="13825" width="64.7109375" style="23" customWidth="1"/>
    <col min="13826" max="14078" width="11.42578125" style="23"/>
    <col min="14079" max="14079" width="9.85546875" style="23" customWidth="1"/>
    <col min="14080" max="14080" width="18.5703125" style="23" customWidth="1"/>
    <col min="14081" max="14081" width="64.7109375" style="23" customWidth="1"/>
    <col min="14082" max="14334" width="11.42578125" style="23"/>
    <col min="14335" max="14335" width="9.85546875" style="23" customWidth="1"/>
    <col min="14336" max="14336" width="18.5703125" style="23" customWidth="1"/>
    <col min="14337" max="14337" width="64.7109375" style="23" customWidth="1"/>
    <col min="14338" max="14590" width="11.42578125" style="23"/>
    <col min="14591" max="14591" width="9.85546875" style="23" customWidth="1"/>
    <col min="14592" max="14592" width="18.5703125" style="23" customWidth="1"/>
    <col min="14593" max="14593" width="64.7109375" style="23" customWidth="1"/>
    <col min="14594" max="14846" width="11.42578125" style="23"/>
    <col min="14847" max="14847" width="9.85546875" style="23" customWidth="1"/>
    <col min="14848" max="14848" width="18.5703125" style="23" customWidth="1"/>
    <col min="14849" max="14849" width="64.7109375" style="23" customWidth="1"/>
    <col min="14850" max="15102" width="11.42578125" style="23"/>
    <col min="15103" max="15103" width="9.85546875" style="23" customWidth="1"/>
    <col min="15104" max="15104" width="18.5703125" style="23" customWidth="1"/>
    <col min="15105" max="15105" width="64.7109375" style="23" customWidth="1"/>
    <col min="15106" max="15358" width="11.42578125" style="23"/>
    <col min="15359" max="15359" width="9.85546875" style="23" customWidth="1"/>
    <col min="15360" max="15360" width="18.5703125" style="23" customWidth="1"/>
    <col min="15361" max="15361" width="64.7109375" style="23" customWidth="1"/>
    <col min="15362" max="15614" width="11.42578125" style="23"/>
    <col min="15615" max="15615" width="9.85546875" style="23" customWidth="1"/>
    <col min="15616" max="15616" width="18.5703125" style="23" customWidth="1"/>
    <col min="15617" max="15617" width="64.7109375" style="23" customWidth="1"/>
    <col min="15618" max="15870" width="11.42578125" style="23"/>
    <col min="15871" max="15871" width="9.85546875" style="23" customWidth="1"/>
    <col min="15872" max="15872" width="18.5703125" style="23" customWidth="1"/>
    <col min="15873" max="15873" width="64.7109375" style="23" customWidth="1"/>
    <col min="15874" max="16126" width="11.42578125" style="23"/>
    <col min="16127" max="16127" width="9.85546875" style="23" customWidth="1"/>
    <col min="16128" max="16128" width="18.5703125" style="23" customWidth="1"/>
    <col min="16129" max="16129" width="64.7109375" style="23" customWidth="1"/>
    <col min="16130" max="16384" width="11.42578125" style="23"/>
  </cols>
  <sheetData>
    <row r="1" spans="1:44" ht="13.5" thickBot="1" x14ac:dyDescent="0.25"/>
    <row r="2" spans="1:44" ht="3.75" customHeight="1" x14ac:dyDescent="0.2">
      <c r="B2" s="32"/>
      <c r="C2" s="33"/>
      <c r="D2" s="34"/>
    </row>
    <row r="3" spans="1:44" ht="16.5" customHeight="1" x14ac:dyDescent="0.25">
      <c r="B3" s="35"/>
      <c r="C3" s="129" t="s">
        <v>139</v>
      </c>
      <c r="D3" s="130"/>
      <c r="F3" s="77"/>
    </row>
    <row r="4" spans="1:44" ht="16.5" customHeight="1" x14ac:dyDescent="0.2">
      <c r="B4" s="35"/>
      <c r="C4" s="131" t="s">
        <v>140</v>
      </c>
      <c r="D4" s="132"/>
    </row>
    <row r="5" spans="1:44" ht="16.5" customHeight="1" x14ac:dyDescent="0.2">
      <c r="B5" s="35"/>
      <c r="C5" s="135" t="s">
        <v>141</v>
      </c>
      <c r="D5" s="136"/>
    </row>
    <row r="6" spans="1:44" ht="16.5" customHeight="1" thickBot="1" x14ac:dyDescent="0.25">
      <c r="B6" s="35"/>
      <c r="C6" s="139" t="s">
        <v>144</v>
      </c>
      <c r="D6" s="140"/>
    </row>
    <row r="7" spans="1:44" ht="16.5" customHeight="1" thickBot="1" x14ac:dyDescent="0.25">
      <c r="B7" s="137" t="s">
        <v>188</v>
      </c>
      <c r="C7" s="138"/>
      <c r="D7" s="45" t="s">
        <v>186</v>
      </c>
      <c r="E7" s="50"/>
    </row>
    <row r="8" spans="1:44" x14ac:dyDescent="0.2">
      <c r="B8" s="127" t="s">
        <v>24</v>
      </c>
      <c r="C8" s="134">
        <f>+'Resumen y Ppto de Ingresos'!D11</f>
        <v>0</v>
      </c>
      <c r="D8" s="133">
        <v>2027</v>
      </c>
    </row>
    <row r="9" spans="1:44" ht="13.5" thickBot="1" x14ac:dyDescent="0.25">
      <c r="B9" s="128"/>
      <c r="C9" s="134"/>
      <c r="D9" s="133"/>
    </row>
    <row r="10" spans="1:44" s="24" customFormat="1" ht="15.75" x14ac:dyDescent="0.25">
      <c r="A10" s="25"/>
      <c r="B10" s="58" t="s">
        <v>25</v>
      </c>
      <c r="C10" s="59" t="s">
        <v>138</v>
      </c>
      <c r="D10" s="60">
        <f>+D11+D60+D64</f>
        <v>0</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row>
    <row r="11" spans="1:44" s="24" customFormat="1" ht="15" x14ac:dyDescent="0.2">
      <c r="A11" s="25"/>
      <c r="B11" s="61" t="s">
        <v>26</v>
      </c>
      <c r="C11" s="62" t="s">
        <v>2</v>
      </c>
      <c r="D11" s="63">
        <f>+D12+D23</f>
        <v>0</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row>
    <row r="12" spans="1:44" s="24" customFormat="1" ht="13.5" thickBot="1" x14ac:dyDescent="0.25">
      <c r="A12" s="25"/>
      <c r="B12" s="64" t="s">
        <v>27</v>
      </c>
      <c r="C12" s="65" t="s">
        <v>3</v>
      </c>
      <c r="D12" s="66">
        <f>+D13+D16+D20</f>
        <v>0</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row>
    <row r="13" spans="1:44" s="24" customFormat="1" ht="12.75" customHeight="1" x14ac:dyDescent="0.2">
      <c r="A13" s="25"/>
      <c r="B13" s="67" t="s">
        <v>35</v>
      </c>
      <c r="C13" s="68" t="s">
        <v>16</v>
      </c>
      <c r="D13" s="69">
        <f>+SUM(D14:D15)</f>
        <v>0</v>
      </c>
      <c r="E13" s="26"/>
      <c r="F13" s="118" t="s">
        <v>184</v>
      </c>
      <c r="G13" s="119"/>
      <c r="H13" s="120"/>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row>
    <row r="14" spans="1:44" ht="13.5" customHeight="1" x14ac:dyDescent="0.2">
      <c r="A14" s="28"/>
      <c r="B14" s="78" t="s">
        <v>36</v>
      </c>
      <c r="C14" s="79" t="s">
        <v>22</v>
      </c>
      <c r="D14" s="55"/>
      <c r="F14" s="121"/>
      <c r="G14" s="122"/>
      <c r="H14" s="123"/>
    </row>
    <row r="15" spans="1:44" ht="13.5" thickBot="1" x14ac:dyDescent="0.25">
      <c r="A15" s="28"/>
      <c r="B15" s="78" t="s">
        <v>37</v>
      </c>
      <c r="C15" s="79" t="s">
        <v>23</v>
      </c>
      <c r="D15" s="55"/>
      <c r="F15" s="124"/>
      <c r="G15" s="125"/>
      <c r="H15" s="126"/>
    </row>
    <row r="16" spans="1:44" ht="22.5" x14ac:dyDescent="0.2">
      <c r="A16" s="28"/>
      <c r="B16" s="67" t="s">
        <v>30</v>
      </c>
      <c r="C16" s="68" t="s">
        <v>15</v>
      </c>
      <c r="D16" s="69">
        <f>+SUM(D17:D19)</f>
        <v>0</v>
      </c>
    </row>
    <row r="17" spans="1:44" x14ac:dyDescent="0.2">
      <c r="A17" s="28"/>
      <c r="B17" s="78" t="s">
        <v>28</v>
      </c>
      <c r="C17" s="79" t="s">
        <v>29</v>
      </c>
      <c r="D17" s="55"/>
    </row>
    <row r="18" spans="1:44" x14ac:dyDescent="0.2">
      <c r="A18" s="28"/>
      <c r="B18" s="78" t="s">
        <v>31</v>
      </c>
      <c r="C18" s="79" t="s">
        <v>32</v>
      </c>
      <c r="D18" s="55"/>
    </row>
    <row r="19" spans="1:44" x14ac:dyDescent="0.2">
      <c r="A19" s="28"/>
      <c r="B19" s="78" t="s">
        <v>33</v>
      </c>
      <c r="C19" s="79" t="s">
        <v>34</v>
      </c>
      <c r="D19" s="55"/>
    </row>
    <row r="20" spans="1:44" s="24" customFormat="1" x14ac:dyDescent="0.2">
      <c r="A20" s="25"/>
      <c r="B20" s="67" t="s">
        <v>38</v>
      </c>
      <c r="C20" s="68" t="s">
        <v>17</v>
      </c>
      <c r="D20" s="69">
        <f>+SUM(D21:D22)</f>
        <v>0</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row>
    <row r="21" spans="1:44" s="27" customFormat="1" x14ac:dyDescent="0.2">
      <c r="A21" s="54"/>
      <c r="B21" s="80" t="s">
        <v>39</v>
      </c>
      <c r="C21" s="80" t="s">
        <v>40</v>
      </c>
      <c r="D21" s="56"/>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row>
    <row r="22" spans="1:44" s="27" customFormat="1" x14ac:dyDescent="0.2">
      <c r="A22" s="54"/>
      <c r="B22" s="80" t="s">
        <v>41</v>
      </c>
      <c r="C22" s="80" t="s">
        <v>42</v>
      </c>
      <c r="D22" s="56"/>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row>
    <row r="23" spans="1:44" s="24" customFormat="1" x14ac:dyDescent="0.2">
      <c r="A23" s="25"/>
      <c r="B23" s="64" t="s">
        <v>43</v>
      </c>
      <c r="C23" s="65" t="s">
        <v>4</v>
      </c>
      <c r="D23" s="66">
        <f>+D24+D29</f>
        <v>0</v>
      </c>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row>
    <row r="24" spans="1:44" s="24" customFormat="1" x14ac:dyDescent="0.2">
      <c r="A24" s="25"/>
      <c r="B24" s="70" t="s">
        <v>44</v>
      </c>
      <c r="C24" s="71" t="s">
        <v>5</v>
      </c>
      <c r="D24" s="72">
        <f>+D25</f>
        <v>0</v>
      </c>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row>
    <row r="25" spans="1:44" s="24" customFormat="1" ht="22.5" x14ac:dyDescent="0.2">
      <c r="A25" s="25"/>
      <c r="B25" s="67" t="s">
        <v>45</v>
      </c>
      <c r="C25" s="68" t="s">
        <v>6</v>
      </c>
      <c r="D25" s="69">
        <f>+SUM(D26:D28)</f>
        <v>0</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row>
    <row r="26" spans="1:44" s="24" customFormat="1" x14ac:dyDescent="0.2">
      <c r="A26" s="25"/>
      <c r="B26" s="81" t="s">
        <v>158</v>
      </c>
      <c r="C26" s="79" t="s">
        <v>159</v>
      </c>
      <c r="D26" s="55">
        <v>0</v>
      </c>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row>
    <row r="27" spans="1:44" s="24" customFormat="1" x14ac:dyDescent="0.2">
      <c r="A27" s="25"/>
      <c r="B27" s="78" t="s">
        <v>160</v>
      </c>
      <c r="C27" s="79" t="s">
        <v>161</v>
      </c>
      <c r="D27" s="55"/>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row>
    <row r="28" spans="1:44" x14ac:dyDescent="0.2">
      <c r="A28" s="28"/>
      <c r="B28" s="78" t="s">
        <v>134</v>
      </c>
      <c r="C28" s="79" t="s">
        <v>135</v>
      </c>
      <c r="D28" s="55"/>
    </row>
    <row r="29" spans="1:44" s="24" customFormat="1" x14ac:dyDescent="0.2">
      <c r="A29" s="25"/>
      <c r="B29" s="70" t="s">
        <v>46</v>
      </c>
      <c r="C29" s="71" t="s">
        <v>47</v>
      </c>
      <c r="D29" s="72">
        <f>+D30+D37+D42+D51+D58</f>
        <v>0</v>
      </c>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row>
    <row r="30" spans="1:44" ht="33.75" x14ac:dyDescent="0.2">
      <c r="A30" s="28"/>
      <c r="B30" s="73" t="s">
        <v>48</v>
      </c>
      <c r="C30" s="74" t="s">
        <v>49</v>
      </c>
      <c r="D30" s="69">
        <f>+SUM(D31:D36)</f>
        <v>0</v>
      </c>
    </row>
    <row r="31" spans="1:44" x14ac:dyDescent="0.2">
      <c r="A31" s="28"/>
      <c r="B31" s="78" t="s">
        <v>50</v>
      </c>
      <c r="C31" s="79" t="s">
        <v>18</v>
      </c>
      <c r="D31" s="55">
        <v>0</v>
      </c>
    </row>
    <row r="32" spans="1:44" x14ac:dyDescent="0.2">
      <c r="A32" s="28"/>
      <c r="B32" s="78" t="s">
        <v>51</v>
      </c>
      <c r="C32" s="79" t="s">
        <v>13</v>
      </c>
      <c r="D32" s="55"/>
    </row>
    <row r="33" spans="1:44" x14ac:dyDescent="0.2">
      <c r="A33" s="28"/>
      <c r="B33" s="78" t="s">
        <v>52</v>
      </c>
      <c r="C33" s="79" t="s">
        <v>53</v>
      </c>
      <c r="D33" s="55"/>
    </row>
    <row r="34" spans="1:44" ht="12" customHeight="1" x14ac:dyDescent="0.2">
      <c r="A34" s="28"/>
      <c r="B34" s="78" t="s">
        <v>136</v>
      </c>
      <c r="C34" s="79" t="s">
        <v>137</v>
      </c>
      <c r="D34" s="55"/>
    </row>
    <row r="35" spans="1:44" x14ac:dyDescent="0.2">
      <c r="A35" s="28"/>
      <c r="B35" s="78" t="s">
        <v>54</v>
      </c>
      <c r="C35" s="79" t="s">
        <v>55</v>
      </c>
      <c r="D35" s="55"/>
    </row>
    <row r="36" spans="1:44" x14ac:dyDescent="0.2">
      <c r="A36" s="28"/>
      <c r="B36" s="78" t="s">
        <v>56</v>
      </c>
      <c r="C36" s="79" t="s">
        <v>19</v>
      </c>
      <c r="D36" s="55"/>
    </row>
    <row r="37" spans="1:44" s="24" customFormat="1" ht="22.5" x14ac:dyDescent="0.2">
      <c r="A37" s="25"/>
      <c r="B37" s="67" t="s">
        <v>57</v>
      </c>
      <c r="C37" s="68" t="s">
        <v>90</v>
      </c>
      <c r="D37" s="69">
        <f>+SUM(D38:D41)</f>
        <v>0</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row>
    <row r="38" spans="1:44" ht="22.5" x14ac:dyDescent="0.2">
      <c r="A38" s="28"/>
      <c r="B38" s="78" t="s">
        <v>58</v>
      </c>
      <c r="C38" s="79" t="s">
        <v>152</v>
      </c>
      <c r="D38" s="55"/>
    </row>
    <row r="39" spans="1:44" ht="22.5" x14ac:dyDescent="0.2">
      <c r="A39" s="28"/>
      <c r="B39" s="78" t="s">
        <v>59</v>
      </c>
      <c r="C39" s="79" t="s">
        <v>153</v>
      </c>
      <c r="D39" s="55"/>
    </row>
    <row r="40" spans="1:44" x14ac:dyDescent="0.2">
      <c r="A40" s="28"/>
      <c r="B40" s="78" t="s">
        <v>154</v>
      </c>
      <c r="C40" s="79" t="s">
        <v>150</v>
      </c>
      <c r="D40" s="55"/>
    </row>
    <row r="41" spans="1:44" x14ac:dyDescent="0.2">
      <c r="A41" s="28"/>
      <c r="B41" s="78" t="s">
        <v>156</v>
      </c>
      <c r="C41" s="79" t="s">
        <v>155</v>
      </c>
      <c r="D41" s="55"/>
    </row>
    <row r="42" spans="1:44" s="24" customFormat="1" x14ac:dyDescent="0.2">
      <c r="A42" s="25"/>
      <c r="B42" s="67" t="s">
        <v>91</v>
      </c>
      <c r="C42" s="68" t="s">
        <v>60</v>
      </c>
      <c r="D42" s="69">
        <f>+SUM(D43:D50)</f>
        <v>0</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row>
    <row r="43" spans="1:44" s="24" customFormat="1" x14ac:dyDescent="0.2">
      <c r="A43" s="25"/>
      <c r="B43" s="82" t="s">
        <v>162</v>
      </c>
      <c r="C43" s="83" t="s">
        <v>163</v>
      </c>
      <c r="D43" s="84">
        <f>+'Resumen y Ppto de Ingresos'!E22*2%</f>
        <v>0</v>
      </c>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row>
    <row r="44" spans="1:44" s="24" customFormat="1" x14ac:dyDescent="0.2">
      <c r="A44" s="25"/>
      <c r="B44" s="78" t="s">
        <v>63</v>
      </c>
      <c r="C44" s="79" t="s">
        <v>20</v>
      </c>
      <c r="D44" s="55"/>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row>
    <row r="45" spans="1:44" x14ac:dyDescent="0.2">
      <c r="A45" s="28"/>
      <c r="B45" s="78" t="s">
        <v>64</v>
      </c>
      <c r="C45" s="79" t="s">
        <v>61</v>
      </c>
      <c r="D45" s="55"/>
    </row>
    <row r="46" spans="1:44" x14ac:dyDescent="0.2">
      <c r="A46" s="28"/>
      <c r="B46" s="78" t="s">
        <v>65</v>
      </c>
      <c r="C46" s="79" t="s">
        <v>62</v>
      </c>
      <c r="D46" s="55">
        <v>0</v>
      </c>
    </row>
    <row r="47" spans="1:44" x14ac:dyDescent="0.2">
      <c r="A47" s="28"/>
      <c r="B47" s="85" t="s">
        <v>66</v>
      </c>
      <c r="C47" s="86" t="s">
        <v>92</v>
      </c>
      <c r="D47" s="55"/>
    </row>
    <row r="48" spans="1:44" s="24" customFormat="1" x14ac:dyDescent="0.2">
      <c r="A48" s="25"/>
      <c r="B48" s="78" t="s">
        <v>67</v>
      </c>
      <c r="C48" s="79" t="s">
        <v>14</v>
      </c>
      <c r="D48" s="55"/>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row>
    <row r="49" spans="1:44" x14ac:dyDescent="0.2">
      <c r="A49" s="28"/>
      <c r="B49" s="78" t="s">
        <v>164</v>
      </c>
      <c r="C49" s="79" t="s">
        <v>165</v>
      </c>
      <c r="D49" s="55"/>
    </row>
    <row r="50" spans="1:44" s="24" customFormat="1" x14ac:dyDescent="0.2">
      <c r="A50" s="25"/>
      <c r="B50" s="78" t="s">
        <v>69</v>
      </c>
      <c r="C50" s="79" t="s">
        <v>68</v>
      </c>
      <c r="D50" s="55"/>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row>
    <row r="51" spans="1:44" x14ac:dyDescent="0.2">
      <c r="A51" s="28"/>
      <c r="B51" s="67" t="s">
        <v>70</v>
      </c>
      <c r="C51" s="68" t="s">
        <v>71</v>
      </c>
      <c r="D51" s="69">
        <f>+SUM(D52:D57)</f>
        <v>0</v>
      </c>
    </row>
    <row r="52" spans="1:44" x14ac:dyDescent="0.2">
      <c r="A52" s="28"/>
      <c r="B52" s="78" t="s">
        <v>72</v>
      </c>
      <c r="C52" s="79" t="s">
        <v>73</v>
      </c>
      <c r="D52" s="55"/>
    </row>
    <row r="53" spans="1:44" x14ac:dyDescent="0.2">
      <c r="A53" s="28"/>
      <c r="B53" s="78" t="s">
        <v>74</v>
      </c>
      <c r="C53" s="79" t="s">
        <v>75</v>
      </c>
      <c r="D53" s="55"/>
    </row>
    <row r="54" spans="1:44" x14ac:dyDescent="0.2">
      <c r="A54" s="28"/>
      <c r="B54" s="78" t="s">
        <v>76</v>
      </c>
      <c r="C54" s="78" t="s">
        <v>77</v>
      </c>
      <c r="D54" s="55"/>
    </row>
    <row r="55" spans="1:44" x14ac:dyDescent="0.2">
      <c r="A55" s="28"/>
      <c r="B55" s="78" t="s">
        <v>78</v>
      </c>
      <c r="C55" s="79" t="s">
        <v>145</v>
      </c>
      <c r="D55" s="55"/>
    </row>
    <row r="56" spans="1:44" x14ac:dyDescent="0.2">
      <c r="A56" s="28"/>
      <c r="B56" s="78" t="s">
        <v>79</v>
      </c>
      <c r="C56" s="79" t="s">
        <v>89</v>
      </c>
      <c r="D56" s="55"/>
    </row>
    <row r="57" spans="1:44" x14ac:dyDescent="0.2">
      <c r="A57" s="28"/>
      <c r="B57" s="78" t="s">
        <v>166</v>
      </c>
      <c r="C57" s="79" t="s">
        <v>167</v>
      </c>
      <c r="D57" s="55"/>
    </row>
    <row r="58" spans="1:44" x14ac:dyDescent="0.2">
      <c r="A58" s="28"/>
      <c r="B58" s="67" t="s">
        <v>80</v>
      </c>
      <c r="C58" s="68" t="s">
        <v>81</v>
      </c>
      <c r="D58" s="69">
        <f>+SUM(D59)</f>
        <v>0</v>
      </c>
    </row>
    <row r="59" spans="1:44" x14ac:dyDescent="0.2">
      <c r="A59" s="28"/>
      <c r="B59" s="78" t="s">
        <v>151</v>
      </c>
      <c r="C59" s="79" t="s">
        <v>81</v>
      </c>
      <c r="D59" s="55"/>
    </row>
    <row r="60" spans="1:44" s="24" customFormat="1" ht="15" x14ac:dyDescent="0.25">
      <c r="A60" s="25"/>
      <c r="B60" s="75" t="s">
        <v>82</v>
      </c>
      <c r="C60" s="76" t="s">
        <v>7</v>
      </c>
      <c r="D60" s="63">
        <f>+SUM(D61:D63)</f>
        <v>0</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row>
    <row r="61" spans="1:44" x14ac:dyDescent="0.2">
      <c r="A61" s="28"/>
      <c r="B61" s="78" t="s">
        <v>83</v>
      </c>
      <c r="C61" s="79" t="s">
        <v>84</v>
      </c>
      <c r="D61" s="55"/>
    </row>
    <row r="62" spans="1:44" x14ac:dyDescent="0.2">
      <c r="A62" s="28"/>
      <c r="B62" s="78" t="s">
        <v>86</v>
      </c>
      <c r="C62" s="79" t="s">
        <v>85</v>
      </c>
      <c r="D62" s="55"/>
    </row>
    <row r="63" spans="1:44" x14ac:dyDescent="0.2">
      <c r="A63" s="28"/>
      <c r="B63" s="78" t="s">
        <v>168</v>
      </c>
      <c r="C63" s="79" t="s">
        <v>169</v>
      </c>
      <c r="D63" s="55"/>
    </row>
    <row r="64" spans="1:44" s="24" customFormat="1" ht="30" x14ac:dyDescent="0.2">
      <c r="A64" s="25"/>
      <c r="B64" s="61" t="s">
        <v>87</v>
      </c>
      <c r="C64" s="62" t="s">
        <v>8</v>
      </c>
      <c r="D64" s="63">
        <f>+SUM(D65)</f>
        <v>0</v>
      </c>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row>
    <row r="65" spans="1:4" x14ac:dyDescent="0.2">
      <c r="A65" s="28"/>
      <c r="B65" s="78" t="s">
        <v>88</v>
      </c>
      <c r="C65" s="79" t="s">
        <v>0</v>
      </c>
      <c r="D65" s="55"/>
    </row>
    <row r="66" spans="1:4" s="29" customFormat="1" x14ac:dyDescent="0.2">
      <c r="C66" s="52"/>
      <c r="D66" s="53"/>
    </row>
    <row r="67" spans="1:4" s="29" customFormat="1" x14ac:dyDescent="0.2">
      <c r="C67" s="52"/>
      <c r="D67" s="53"/>
    </row>
    <row r="68" spans="1:4" s="29" customFormat="1" x14ac:dyDescent="0.2">
      <c r="C68" s="52"/>
      <c r="D68" s="53"/>
    </row>
    <row r="69" spans="1:4" s="29" customFormat="1" x14ac:dyDescent="0.2">
      <c r="C69" s="52"/>
      <c r="D69" s="53"/>
    </row>
    <row r="70" spans="1:4" s="29" customFormat="1" x14ac:dyDescent="0.2">
      <c r="C70" s="52"/>
      <c r="D70" s="53"/>
    </row>
    <row r="71" spans="1:4" s="29" customFormat="1" x14ac:dyDescent="0.2">
      <c r="C71" s="52"/>
      <c r="D71" s="53"/>
    </row>
    <row r="72" spans="1:4" s="29" customFormat="1" x14ac:dyDescent="0.2">
      <c r="C72" s="52"/>
      <c r="D72" s="53"/>
    </row>
    <row r="73" spans="1:4" s="29" customFormat="1" x14ac:dyDescent="0.2">
      <c r="C73" s="52"/>
      <c r="D73" s="53"/>
    </row>
    <row r="74" spans="1:4" s="29" customFormat="1" x14ac:dyDescent="0.2">
      <c r="C74" s="52"/>
      <c r="D74" s="53"/>
    </row>
    <row r="75" spans="1:4" s="29" customFormat="1" x14ac:dyDescent="0.2">
      <c r="C75" s="52"/>
      <c r="D75" s="53"/>
    </row>
    <row r="76" spans="1:4" s="29" customFormat="1" x14ac:dyDescent="0.2">
      <c r="C76" s="52"/>
      <c r="D76" s="53"/>
    </row>
    <row r="77" spans="1:4" s="29" customFormat="1" x14ac:dyDescent="0.2">
      <c r="C77" s="52"/>
      <c r="D77" s="53"/>
    </row>
    <row r="78" spans="1:4" s="29" customFormat="1" x14ac:dyDescent="0.2">
      <c r="C78" s="52"/>
      <c r="D78" s="53"/>
    </row>
    <row r="79" spans="1:4" s="29" customFormat="1" x14ac:dyDescent="0.2">
      <c r="C79" s="52"/>
      <c r="D79" s="53"/>
    </row>
    <row r="80" spans="1:4" s="29" customFormat="1" x14ac:dyDescent="0.2">
      <c r="C80" s="52"/>
      <c r="D80" s="53"/>
    </row>
    <row r="81" spans="3:4" s="29" customFormat="1" x14ac:dyDescent="0.2">
      <c r="C81" s="52"/>
      <c r="D81" s="53"/>
    </row>
    <row r="82" spans="3:4" s="29" customFormat="1" x14ac:dyDescent="0.2">
      <c r="C82" s="52"/>
      <c r="D82" s="53"/>
    </row>
    <row r="83" spans="3:4" s="29" customFormat="1" x14ac:dyDescent="0.2">
      <c r="C83" s="52"/>
      <c r="D83" s="53"/>
    </row>
    <row r="84" spans="3:4" s="29" customFormat="1" x14ac:dyDescent="0.2">
      <c r="C84" s="52"/>
      <c r="D84" s="53"/>
    </row>
    <row r="85" spans="3:4" s="29" customFormat="1" x14ac:dyDescent="0.2">
      <c r="C85" s="52"/>
      <c r="D85" s="53"/>
    </row>
    <row r="86" spans="3:4" s="29" customFormat="1" x14ac:dyDescent="0.2">
      <c r="C86" s="52"/>
      <c r="D86" s="53"/>
    </row>
    <row r="87" spans="3:4" s="29" customFormat="1" x14ac:dyDescent="0.2">
      <c r="C87" s="52"/>
      <c r="D87" s="53"/>
    </row>
    <row r="88" spans="3:4" s="29" customFormat="1" x14ac:dyDescent="0.2">
      <c r="C88" s="52"/>
      <c r="D88" s="53"/>
    </row>
    <row r="89" spans="3:4" s="29" customFormat="1" x14ac:dyDescent="0.2">
      <c r="C89" s="52"/>
      <c r="D89" s="53"/>
    </row>
    <row r="90" spans="3:4" s="29" customFormat="1" x14ac:dyDescent="0.2">
      <c r="C90" s="52"/>
      <c r="D90" s="53"/>
    </row>
    <row r="91" spans="3:4" s="29" customFormat="1" x14ac:dyDescent="0.2">
      <c r="C91" s="52"/>
      <c r="D91" s="53"/>
    </row>
    <row r="92" spans="3:4" s="29" customFormat="1" x14ac:dyDescent="0.2">
      <c r="C92" s="52"/>
      <c r="D92" s="53"/>
    </row>
    <row r="93" spans="3:4" s="29" customFormat="1" x14ac:dyDescent="0.2">
      <c r="C93" s="52"/>
      <c r="D93" s="53"/>
    </row>
    <row r="94" spans="3:4" s="29" customFormat="1" x14ac:dyDescent="0.2">
      <c r="C94" s="52"/>
      <c r="D94" s="53"/>
    </row>
    <row r="95" spans="3:4" s="29" customFormat="1" x14ac:dyDescent="0.2">
      <c r="C95" s="52"/>
      <c r="D95" s="53"/>
    </row>
    <row r="96" spans="3:4" s="29" customFormat="1" x14ac:dyDescent="0.2">
      <c r="C96" s="52"/>
      <c r="D96" s="53"/>
    </row>
    <row r="97" spans="3:4" s="29" customFormat="1" x14ac:dyDescent="0.2">
      <c r="C97" s="52"/>
      <c r="D97" s="53"/>
    </row>
    <row r="98" spans="3:4" s="29" customFormat="1" x14ac:dyDescent="0.2">
      <c r="C98" s="52"/>
      <c r="D98" s="53"/>
    </row>
    <row r="99" spans="3:4" s="29" customFormat="1" x14ac:dyDescent="0.2">
      <c r="C99" s="52"/>
      <c r="D99" s="53"/>
    </row>
    <row r="100" spans="3:4" s="29" customFormat="1" x14ac:dyDescent="0.2">
      <c r="C100" s="52"/>
      <c r="D100" s="53"/>
    </row>
    <row r="101" spans="3:4" s="29" customFormat="1" x14ac:dyDescent="0.2">
      <c r="C101" s="52"/>
      <c r="D101" s="53"/>
    </row>
    <row r="102" spans="3:4" s="29" customFormat="1" x14ac:dyDescent="0.2">
      <c r="C102" s="52"/>
      <c r="D102" s="53"/>
    </row>
    <row r="103" spans="3:4" s="29" customFormat="1" x14ac:dyDescent="0.2">
      <c r="C103" s="52"/>
      <c r="D103" s="53"/>
    </row>
    <row r="104" spans="3:4" s="29" customFormat="1" x14ac:dyDescent="0.2">
      <c r="C104" s="52"/>
      <c r="D104" s="53"/>
    </row>
    <row r="105" spans="3:4" s="29" customFormat="1" x14ac:dyDescent="0.2">
      <c r="C105" s="52"/>
      <c r="D105" s="53"/>
    </row>
    <row r="106" spans="3:4" s="29" customFormat="1" x14ac:dyDescent="0.2">
      <c r="C106" s="52"/>
      <c r="D106" s="53"/>
    </row>
    <row r="107" spans="3:4" s="29" customFormat="1" x14ac:dyDescent="0.2">
      <c r="C107" s="52"/>
      <c r="D107" s="53"/>
    </row>
    <row r="108" spans="3:4" s="29" customFormat="1" x14ac:dyDescent="0.2">
      <c r="C108" s="52"/>
      <c r="D108" s="53"/>
    </row>
    <row r="109" spans="3:4" s="29" customFormat="1" x14ac:dyDescent="0.2">
      <c r="C109" s="52"/>
      <c r="D109" s="53"/>
    </row>
    <row r="110" spans="3:4" s="29" customFormat="1" x14ac:dyDescent="0.2">
      <c r="C110" s="52"/>
      <c r="D110" s="53"/>
    </row>
    <row r="111" spans="3:4" s="29" customFormat="1" x14ac:dyDescent="0.2">
      <c r="C111" s="52"/>
      <c r="D111" s="53"/>
    </row>
    <row r="112" spans="3:4" s="29" customFormat="1" x14ac:dyDescent="0.2">
      <c r="C112" s="52"/>
      <c r="D112" s="53"/>
    </row>
    <row r="113" spans="3:4" s="29" customFormat="1" x14ac:dyDescent="0.2">
      <c r="C113" s="52"/>
      <c r="D113" s="53"/>
    </row>
    <row r="114" spans="3:4" s="29" customFormat="1" x14ac:dyDescent="0.2">
      <c r="C114" s="52"/>
      <c r="D114" s="53"/>
    </row>
    <row r="115" spans="3:4" s="29" customFormat="1" x14ac:dyDescent="0.2">
      <c r="C115" s="52"/>
      <c r="D115" s="53"/>
    </row>
    <row r="116" spans="3:4" s="29" customFormat="1" x14ac:dyDescent="0.2">
      <c r="C116" s="52"/>
      <c r="D116" s="53"/>
    </row>
    <row r="117" spans="3:4" s="29" customFormat="1" x14ac:dyDescent="0.2">
      <c r="C117" s="52"/>
      <c r="D117" s="53"/>
    </row>
    <row r="118" spans="3:4" s="29" customFormat="1" x14ac:dyDescent="0.2">
      <c r="C118" s="52"/>
      <c r="D118" s="53"/>
    </row>
    <row r="119" spans="3:4" s="29" customFormat="1" x14ac:dyDescent="0.2">
      <c r="C119" s="52"/>
      <c r="D119" s="53"/>
    </row>
    <row r="120" spans="3:4" s="29" customFormat="1" x14ac:dyDescent="0.2">
      <c r="C120" s="52"/>
      <c r="D120" s="53"/>
    </row>
    <row r="121" spans="3:4" s="29" customFormat="1" x14ac:dyDescent="0.2">
      <c r="C121" s="52"/>
      <c r="D121" s="53"/>
    </row>
    <row r="122" spans="3:4" s="29" customFormat="1" x14ac:dyDescent="0.2">
      <c r="C122" s="52"/>
      <c r="D122" s="53"/>
    </row>
    <row r="123" spans="3:4" s="29" customFormat="1" x14ac:dyDescent="0.2">
      <c r="C123" s="52"/>
      <c r="D123" s="53"/>
    </row>
    <row r="124" spans="3:4" s="29" customFormat="1" x14ac:dyDescent="0.2">
      <c r="C124" s="52"/>
      <c r="D124" s="53"/>
    </row>
    <row r="125" spans="3:4" s="29" customFormat="1" x14ac:dyDescent="0.2">
      <c r="C125" s="52"/>
      <c r="D125" s="53"/>
    </row>
    <row r="126" spans="3:4" s="29" customFormat="1" x14ac:dyDescent="0.2">
      <c r="C126" s="52"/>
      <c r="D126" s="53"/>
    </row>
    <row r="127" spans="3:4" s="29" customFormat="1" x14ac:dyDescent="0.2">
      <c r="C127" s="52"/>
      <c r="D127" s="53"/>
    </row>
    <row r="128" spans="3:4" s="29" customFormat="1" x14ac:dyDescent="0.2">
      <c r="C128" s="52"/>
      <c r="D128" s="53"/>
    </row>
    <row r="129" spans="3:4" s="29" customFormat="1" x14ac:dyDescent="0.2">
      <c r="C129" s="52"/>
      <c r="D129" s="53"/>
    </row>
    <row r="130" spans="3:4" s="29" customFormat="1" x14ac:dyDescent="0.2">
      <c r="C130" s="52"/>
      <c r="D130" s="53"/>
    </row>
    <row r="131" spans="3:4" s="29" customFormat="1" x14ac:dyDescent="0.2">
      <c r="C131" s="52"/>
      <c r="D131" s="53"/>
    </row>
    <row r="132" spans="3:4" s="29" customFormat="1" x14ac:dyDescent="0.2">
      <c r="C132" s="52"/>
      <c r="D132" s="53"/>
    </row>
    <row r="133" spans="3:4" s="29" customFormat="1" x14ac:dyDescent="0.2">
      <c r="C133" s="52"/>
      <c r="D133" s="53"/>
    </row>
    <row r="134" spans="3:4" s="29" customFormat="1" x14ac:dyDescent="0.2">
      <c r="C134" s="52"/>
      <c r="D134" s="53"/>
    </row>
    <row r="135" spans="3:4" s="29" customFormat="1" x14ac:dyDescent="0.2">
      <c r="C135" s="52"/>
      <c r="D135" s="53"/>
    </row>
    <row r="136" spans="3:4" s="29" customFormat="1" x14ac:dyDescent="0.2">
      <c r="C136" s="52"/>
      <c r="D136" s="53"/>
    </row>
    <row r="137" spans="3:4" s="29" customFormat="1" x14ac:dyDescent="0.2">
      <c r="C137" s="52"/>
      <c r="D137" s="53"/>
    </row>
    <row r="138" spans="3:4" s="29" customFormat="1" x14ac:dyDescent="0.2">
      <c r="C138" s="52"/>
      <c r="D138" s="53"/>
    </row>
    <row r="139" spans="3:4" s="29" customFormat="1" x14ac:dyDescent="0.2">
      <c r="C139" s="52"/>
      <c r="D139" s="53"/>
    </row>
    <row r="140" spans="3:4" s="29" customFormat="1" x14ac:dyDescent="0.2">
      <c r="C140" s="52"/>
      <c r="D140" s="53"/>
    </row>
    <row r="141" spans="3:4" s="29" customFormat="1" x14ac:dyDescent="0.2">
      <c r="C141" s="52"/>
      <c r="D141" s="53"/>
    </row>
    <row r="142" spans="3:4" s="29" customFormat="1" x14ac:dyDescent="0.2">
      <c r="C142" s="52"/>
      <c r="D142" s="53"/>
    </row>
    <row r="143" spans="3:4" s="29" customFormat="1" x14ac:dyDescent="0.2">
      <c r="C143" s="52"/>
      <c r="D143" s="53"/>
    </row>
    <row r="144" spans="3:4" s="29" customFormat="1" x14ac:dyDescent="0.2">
      <c r="C144" s="52"/>
      <c r="D144" s="53"/>
    </row>
    <row r="145" spans="3:4" s="29" customFormat="1" x14ac:dyDescent="0.2">
      <c r="C145" s="52"/>
      <c r="D145" s="53"/>
    </row>
    <row r="146" spans="3:4" s="29" customFormat="1" x14ac:dyDescent="0.2">
      <c r="C146" s="52"/>
      <c r="D146" s="53"/>
    </row>
    <row r="147" spans="3:4" s="29" customFormat="1" x14ac:dyDescent="0.2">
      <c r="C147" s="52"/>
      <c r="D147" s="53"/>
    </row>
    <row r="148" spans="3:4" s="29" customFormat="1" x14ac:dyDescent="0.2">
      <c r="C148" s="52"/>
      <c r="D148" s="53"/>
    </row>
    <row r="149" spans="3:4" s="29" customFormat="1" x14ac:dyDescent="0.2">
      <c r="C149" s="52"/>
      <c r="D149" s="53"/>
    </row>
    <row r="150" spans="3:4" s="29" customFormat="1" x14ac:dyDescent="0.2">
      <c r="C150" s="52"/>
      <c r="D150" s="53"/>
    </row>
    <row r="151" spans="3:4" s="29" customFormat="1" x14ac:dyDescent="0.2">
      <c r="C151" s="52"/>
      <c r="D151" s="53"/>
    </row>
    <row r="152" spans="3:4" s="29" customFormat="1" x14ac:dyDescent="0.2">
      <c r="C152" s="52"/>
      <c r="D152" s="53"/>
    </row>
    <row r="153" spans="3:4" s="29" customFormat="1" x14ac:dyDescent="0.2">
      <c r="C153" s="52"/>
      <c r="D153" s="53"/>
    </row>
    <row r="154" spans="3:4" s="29" customFormat="1" x14ac:dyDescent="0.2">
      <c r="C154" s="52"/>
      <c r="D154" s="53"/>
    </row>
    <row r="155" spans="3:4" s="29" customFormat="1" x14ac:dyDescent="0.2">
      <c r="C155" s="52"/>
      <c r="D155" s="53"/>
    </row>
    <row r="156" spans="3:4" s="29" customFormat="1" x14ac:dyDescent="0.2">
      <c r="C156" s="52"/>
      <c r="D156" s="53"/>
    </row>
    <row r="157" spans="3:4" s="29" customFormat="1" x14ac:dyDescent="0.2">
      <c r="C157" s="52"/>
      <c r="D157" s="53"/>
    </row>
    <row r="158" spans="3:4" s="29" customFormat="1" x14ac:dyDescent="0.2">
      <c r="C158" s="52"/>
      <c r="D158" s="53"/>
    </row>
    <row r="159" spans="3:4" s="29" customFormat="1" x14ac:dyDescent="0.2">
      <c r="C159" s="52"/>
      <c r="D159" s="53"/>
    </row>
    <row r="160" spans="3:4" s="29" customFormat="1" x14ac:dyDescent="0.2">
      <c r="C160" s="52"/>
      <c r="D160" s="53"/>
    </row>
    <row r="161" spans="3:4" s="29" customFormat="1" x14ac:dyDescent="0.2">
      <c r="C161" s="52"/>
      <c r="D161" s="53"/>
    </row>
    <row r="162" spans="3:4" s="29" customFormat="1" x14ac:dyDescent="0.2">
      <c r="C162" s="52"/>
      <c r="D162" s="53"/>
    </row>
    <row r="163" spans="3:4" s="29" customFormat="1" x14ac:dyDescent="0.2">
      <c r="C163" s="52"/>
      <c r="D163" s="53"/>
    </row>
    <row r="164" spans="3:4" s="29" customFormat="1" x14ac:dyDescent="0.2">
      <c r="C164" s="52"/>
      <c r="D164" s="53"/>
    </row>
    <row r="165" spans="3:4" s="29" customFormat="1" x14ac:dyDescent="0.2">
      <c r="C165" s="52"/>
      <c r="D165" s="53"/>
    </row>
    <row r="166" spans="3:4" s="29" customFormat="1" x14ac:dyDescent="0.2">
      <c r="C166" s="52"/>
      <c r="D166" s="53"/>
    </row>
    <row r="167" spans="3:4" s="29" customFormat="1" x14ac:dyDescent="0.2">
      <c r="C167" s="52"/>
      <c r="D167" s="53"/>
    </row>
    <row r="168" spans="3:4" s="29" customFormat="1" x14ac:dyDescent="0.2">
      <c r="C168" s="52"/>
      <c r="D168" s="53"/>
    </row>
    <row r="169" spans="3:4" s="29" customFormat="1" x14ac:dyDescent="0.2">
      <c r="C169" s="52"/>
      <c r="D169" s="53"/>
    </row>
    <row r="170" spans="3:4" s="29" customFormat="1" x14ac:dyDescent="0.2">
      <c r="C170" s="52"/>
      <c r="D170" s="53"/>
    </row>
    <row r="171" spans="3:4" s="29" customFormat="1" x14ac:dyDescent="0.2">
      <c r="C171" s="52"/>
      <c r="D171" s="53"/>
    </row>
    <row r="172" spans="3:4" s="29" customFormat="1" x14ac:dyDescent="0.2">
      <c r="C172" s="52"/>
      <c r="D172" s="53"/>
    </row>
    <row r="173" spans="3:4" s="29" customFormat="1" x14ac:dyDescent="0.2">
      <c r="C173" s="52"/>
      <c r="D173" s="53"/>
    </row>
    <row r="174" spans="3:4" s="29" customFormat="1" x14ac:dyDescent="0.2">
      <c r="C174" s="52"/>
      <c r="D174" s="53"/>
    </row>
    <row r="175" spans="3:4" s="29" customFormat="1" x14ac:dyDescent="0.2">
      <c r="C175" s="52"/>
      <c r="D175" s="53"/>
    </row>
    <row r="176" spans="3:4" s="29" customFormat="1" x14ac:dyDescent="0.2">
      <c r="C176" s="52"/>
      <c r="D176" s="53"/>
    </row>
    <row r="177" spans="3:4" s="29" customFormat="1" x14ac:dyDescent="0.2">
      <c r="C177" s="52"/>
      <c r="D177" s="53"/>
    </row>
    <row r="178" spans="3:4" s="29" customFormat="1" x14ac:dyDescent="0.2">
      <c r="C178" s="52"/>
      <c r="D178" s="53"/>
    </row>
    <row r="179" spans="3:4" s="29" customFormat="1" x14ac:dyDescent="0.2">
      <c r="C179" s="52"/>
      <c r="D179" s="53"/>
    </row>
    <row r="180" spans="3:4" s="29" customFormat="1" x14ac:dyDescent="0.2">
      <c r="C180" s="52"/>
      <c r="D180" s="53"/>
    </row>
    <row r="181" spans="3:4" s="29" customFormat="1" x14ac:dyDescent="0.2">
      <c r="C181" s="52"/>
      <c r="D181" s="53"/>
    </row>
    <row r="182" spans="3:4" s="29" customFormat="1" x14ac:dyDescent="0.2">
      <c r="C182" s="52"/>
      <c r="D182" s="53"/>
    </row>
    <row r="183" spans="3:4" s="29" customFormat="1" x14ac:dyDescent="0.2">
      <c r="C183" s="52"/>
      <c r="D183" s="53"/>
    </row>
    <row r="184" spans="3:4" s="29" customFormat="1" x14ac:dyDescent="0.2">
      <c r="C184" s="52"/>
      <c r="D184" s="53"/>
    </row>
    <row r="185" spans="3:4" s="29" customFormat="1" x14ac:dyDescent="0.2">
      <c r="C185" s="52"/>
      <c r="D185" s="53"/>
    </row>
    <row r="186" spans="3:4" s="29" customFormat="1" x14ac:dyDescent="0.2">
      <c r="C186" s="52"/>
      <c r="D186" s="53"/>
    </row>
    <row r="187" spans="3:4" s="29" customFormat="1" x14ac:dyDescent="0.2">
      <c r="C187" s="52"/>
      <c r="D187" s="53"/>
    </row>
    <row r="188" spans="3:4" s="29" customFormat="1" x14ac:dyDescent="0.2">
      <c r="C188" s="52"/>
      <c r="D188" s="53"/>
    </row>
    <row r="189" spans="3:4" s="29" customFormat="1" x14ac:dyDescent="0.2">
      <c r="C189" s="52"/>
      <c r="D189" s="53"/>
    </row>
    <row r="190" spans="3:4" s="29" customFormat="1" x14ac:dyDescent="0.2">
      <c r="C190" s="52"/>
      <c r="D190" s="53"/>
    </row>
    <row r="191" spans="3:4" s="29" customFormat="1" x14ac:dyDescent="0.2">
      <c r="C191" s="52"/>
      <c r="D191" s="53"/>
    </row>
    <row r="192" spans="3:4" s="29" customFormat="1" x14ac:dyDescent="0.2">
      <c r="C192" s="52"/>
      <c r="D192" s="53"/>
    </row>
    <row r="193" spans="3:4" s="29" customFormat="1" x14ac:dyDescent="0.2">
      <c r="C193" s="52"/>
      <c r="D193" s="53"/>
    </row>
    <row r="194" spans="3:4" s="29" customFormat="1" x14ac:dyDescent="0.2">
      <c r="C194" s="52"/>
      <c r="D194" s="53"/>
    </row>
    <row r="195" spans="3:4" s="29" customFormat="1" x14ac:dyDescent="0.2">
      <c r="C195" s="52"/>
      <c r="D195" s="53"/>
    </row>
    <row r="196" spans="3:4" s="29" customFormat="1" x14ac:dyDescent="0.2">
      <c r="C196" s="52"/>
      <c r="D196" s="53"/>
    </row>
    <row r="197" spans="3:4" s="29" customFormat="1" x14ac:dyDescent="0.2">
      <c r="C197" s="52"/>
      <c r="D197" s="53"/>
    </row>
    <row r="198" spans="3:4" s="29" customFormat="1" x14ac:dyDescent="0.2">
      <c r="C198" s="52"/>
      <c r="D198" s="53"/>
    </row>
    <row r="199" spans="3:4" s="29" customFormat="1" x14ac:dyDescent="0.2">
      <c r="C199" s="52"/>
      <c r="D199" s="53"/>
    </row>
    <row r="200" spans="3:4" s="29" customFormat="1" x14ac:dyDescent="0.2">
      <c r="C200" s="52"/>
      <c r="D200" s="53"/>
    </row>
    <row r="201" spans="3:4" s="29" customFormat="1" x14ac:dyDescent="0.2">
      <c r="C201" s="52"/>
      <c r="D201" s="53"/>
    </row>
    <row r="202" spans="3:4" s="29" customFormat="1" x14ac:dyDescent="0.2">
      <c r="C202" s="52"/>
      <c r="D202" s="53"/>
    </row>
    <row r="203" spans="3:4" s="29" customFormat="1" x14ac:dyDescent="0.2">
      <c r="C203" s="52"/>
      <c r="D203" s="53"/>
    </row>
    <row r="204" spans="3:4" s="29" customFormat="1" x14ac:dyDescent="0.2">
      <c r="C204" s="52"/>
      <c r="D204" s="53"/>
    </row>
    <row r="205" spans="3:4" s="29" customFormat="1" x14ac:dyDescent="0.2">
      <c r="C205" s="52"/>
      <c r="D205" s="53"/>
    </row>
    <row r="206" spans="3:4" s="29" customFormat="1" x14ac:dyDescent="0.2">
      <c r="C206" s="52"/>
      <c r="D206" s="53"/>
    </row>
    <row r="207" spans="3:4" s="29" customFormat="1" x14ac:dyDescent="0.2">
      <c r="C207" s="52"/>
      <c r="D207" s="53"/>
    </row>
    <row r="208" spans="3:4" s="29" customFormat="1" x14ac:dyDescent="0.2">
      <c r="C208" s="52"/>
      <c r="D208" s="53"/>
    </row>
    <row r="209" spans="3:4" s="29" customFormat="1" x14ac:dyDescent="0.2">
      <c r="C209" s="52"/>
      <c r="D209" s="53"/>
    </row>
    <row r="210" spans="3:4" s="29" customFormat="1" x14ac:dyDescent="0.2">
      <c r="C210" s="52"/>
      <c r="D210" s="53"/>
    </row>
    <row r="211" spans="3:4" s="29" customFormat="1" x14ac:dyDescent="0.2">
      <c r="C211" s="52"/>
      <c r="D211" s="53"/>
    </row>
    <row r="212" spans="3:4" s="29" customFormat="1" x14ac:dyDescent="0.2">
      <c r="C212" s="52"/>
      <c r="D212" s="53"/>
    </row>
    <row r="213" spans="3:4" s="29" customFormat="1" x14ac:dyDescent="0.2">
      <c r="C213" s="52"/>
      <c r="D213" s="53"/>
    </row>
    <row r="214" spans="3:4" s="29" customFormat="1" x14ac:dyDescent="0.2">
      <c r="C214" s="52"/>
      <c r="D214" s="53"/>
    </row>
    <row r="215" spans="3:4" s="29" customFormat="1" x14ac:dyDescent="0.2">
      <c r="C215" s="52"/>
      <c r="D215" s="53"/>
    </row>
    <row r="216" spans="3:4" s="29" customFormat="1" x14ac:dyDescent="0.2">
      <c r="C216" s="52"/>
      <c r="D216" s="53"/>
    </row>
    <row r="217" spans="3:4" s="29" customFormat="1" x14ac:dyDescent="0.2">
      <c r="C217" s="52"/>
      <c r="D217" s="53"/>
    </row>
    <row r="218" spans="3:4" s="29" customFormat="1" x14ac:dyDescent="0.2">
      <c r="C218" s="52"/>
      <c r="D218" s="53"/>
    </row>
    <row r="219" spans="3:4" s="29" customFormat="1" x14ac:dyDescent="0.2">
      <c r="C219" s="52"/>
      <c r="D219" s="53"/>
    </row>
    <row r="220" spans="3:4" s="29" customFormat="1" x14ac:dyDescent="0.2">
      <c r="C220" s="52"/>
      <c r="D220" s="53"/>
    </row>
    <row r="221" spans="3:4" s="29" customFormat="1" x14ac:dyDescent="0.2">
      <c r="C221" s="52"/>
      <c r="D221" s="53"/>
    </row>
    <row r="222" spans="3:4" s="29" customFormat="1" x14ac:dyDescent="0.2">
      <c r="C222" s="52"/>
      <c r="D222" s="53"/>
    </row>
    <row r="223" spans="3:4" s="29" customFormat="1" x14ac:dyDescent="0.2">
      <c r="C223" s="52"/>
      <c r="D223" s="53"/>
    </row>
    <row r="224" spans="3:4" s="29" customFormat="1" x14ac:dyDescent="0.2">
      <c r="C224" s="52"/>
      <c r="D224" s="53"/>
    </row>
    <row r="225" spans="3:4" s="29" customFormat="1" x14ac:dyDescent="0.2">
      <c r="C225" s="52"/>
      <c r="D225" s="53"/>
    </row>
    <row r="226" spans="3:4" s="29" customFormat="1" x14ac:dyDescent="0.2">
      <c r="C226" s="52"/>
      <c r="D226" s="53"/>
    </row>
    <row r="227" spans="3:4" s="29" customFormat="1" x14ac:dyDescent="0.2">
      <c r="C227" s="52"/>
      <c r="D227" s="53"/>
    </row>
    <row r="228" spans="3:4" s="29" customFormat="1" x14ac:dyDescent="0.2">
      <c r="C228" s="52"/>
      <c r="D228" s="53"/>
    </row>
    <row r="229" spans="3:4" s="29" customFormat="1" x14ac:dyDescent="0.2">
      <c r="C229" s="52"/>
      <c r="D229" s="53"/>
    </row>
    <row r="230" spans="3:4" s="29" customFormat="1" x14ac:dyDescent="0.2">
      <c r="C230" s="52"/>
      <c r="D230" s="53"/>
    </row>
    <row r="231" spans="3:4" s="29" customFormat="1" x14ac:dyDescent="0.2">
      <c r="C231" s="52"/>
      <c r="D231" s="53"/>
    </row>
    <row r="232" spans="3:4" s="29" customFormat="1" x14ac:dyDescent="0.2">
      <c r="C232" s="52"/>
      <c r="D232" s="53"/>
    </row>
    <row r="233" spans="3:4" s="29" customFormat="1" x14ac:dyDescent="0.2">
      <c r="C233" s="52"/>
      <c r="D233" s="53"/>
    </row>
    <row r="234" spans="3:4" s="29" customFormat="1" x14ac:dyDescent="0.2">
      <c r="C234" s="52"/>
      <c r="D234" s="53"/>
    </row>
    <row r="235" spans="3:4" s="29" customFormat="1" x14ac:dyDescent="0.2">
      <c r="C235" s="52"/>
      <c r="D235" s="53"/>
    </row>
    <row r="236" spans="3:4" s="29" customFormat="1" x14ac:dyDescent="0.2">
      <c r="C236" s="52"/>
      <c r="D236" s="53"/>
    </row>
    <row r="237" spans="3:4" s="29" customFormat="1" x14ac:dyDescent="0.2">
      <c r="C237" s="52"/>
      <c r="D237" s="53"/>
    </row>
    <row r="238" spans="3:4" s="29" customFormat="1" x14ac:dyDescent="0.2">
      <c r="C238" s="52"/>
      <c r="D238" s="53"/>
    </row>
    <row r="239" spans="3:4" s="29" customFormat="1" x14ac:dyDescent="0.2">
      <c r="C239" s="52"/>
      <c r="D239" s="53"/>
    </row>
    <row r="240" spans="3:4" s="29" customFormat="1" x14ac:dyDescent="0.2">
      <c r="C240" s="52"/>
      <c r="D240" s="53"/>
    </row>
    <row r="241" spans="3:4" s="29" customFormat="1" x14ac:dyDescent="0.2">
      <c r="C241" s="52"/>
      <c r="D241" s="53"/>
    </row>
    <row r="242" spans="3:4" s="29" customFormat="1" x14ac:dyDescent="0.2">
      <c r="C242" s="52"/>
      <c r="D242" s="53"/>
    </row>
    <row r="243" spans="3:4" s="29" customFormat="1" x14ac:dyDescent="0.2">
      <c r="C243" s="52"/>
      <c r="D243" s="53"/>
    </row>
    <row r="244" spans="3:4" s="29" customFormat="1" x14ac:dyDescent="0.2">
      <c r="C244" s="52"/>
      <c r="D244" s="53"/>
    </row>
    <row r="245" spans="3:4" s="29" customFormat="1" x14ac:dyDescent="0.2">
      <c r="C245" s="52"/>
      <c r="D245" s="53"/>
    </row>
    <row r="246" spans="3:4" s="29" customFormat="1" x14ac:dyDescent="0.2">
      <c r="C246" s="52"/>
      <c r="D246" s="53"/>
    </row>
    <row r="247" spans="3:4" s="29" customFormat="1" x14ac:dyDescent="0.2">
      <c r="C247" s="52"/>
      <c r="D247" s="53"/>
    </row>
    <row r="248" spans="3:4" s="29" customFormat="1" x14ac:dyDescent="0.2">
      <c r="C248" s="52"/>
      <c r="D248" s="53"/>
    </row>
    <row r="249" spans="3:4" s="29" customFormat="1" x14ac:dyDescent="0.2">
      <c r="C249" s="52"/>
      <c r="D249" s="53"/>
    </row>
    <row r="250" spans="3:4" s="29" customFormat="1" x14ac:dyDescent="0.2">
      <c r="C250" s="52"/>
      <c r="D250" s="53"/>
    </row>
    <row r="251" spans="3:4" s="29" customFormat="1" x14ac:dyDescent="0.2">
      <c r="C251" s="52"/>
      <c r="D251" s="53"/>
    </row>
    <row r="252" spans="3:4" s="29" customFormat="1" x14ac:dyDescent="0.2">
      <c r="C252" s="52"/>
      <c r="D252" s="53"/>
    </row>
    <row r="253" spans="3:4" s="29" customFormat="1" x14ac:dyDescent="0.2">
      <c r="C253" s="52"/>
      <c r="D253" s="53"/>
    </row>
    <row r="254" spans="3:4" s="29" customFormat="1" x14ac:dyDescent="0.2">
      <c r="C254" s="52"/>
      <c r="D254" s="53"/>
    </row>
    <row r="255" spans="3:4" s="29" customFormat="1" x14ac:dyDescent="0.2">
      <c r="C255" s="52"/>
      <c r="D255" s="53"/>
    </row>
    <row r="256" spans="3:4" s="29" customFormat="1" x14ac:dyDescent="0.2">
      <c r="C256" s="52"/>
      <c r="D256" s="53"/>
    </row>
    <row r="257" spans="3:4" s="29" customFormat="1" x14ac:dyDescent="0.2">
      <c r="C257" s="52"/>
      <c r="D257" s="53"/>
    </row>
    <row r="258" spans="3:4" s="29" customFormat="1" x14ac:dyDescent="0.2">
      <c r="C258" s="52"/>
      <c r="D258" s="53"/>
    </row>
    <row r="259" spans="3:4" s="29" customFormat="1" x14ac:dyDescent="0.2">
      <c r="C259" s="52"/>
      <c r="D259" s="53"/>
    </row>
    <row r="260" spans="3:4" s="29" customFormat="1" x14ac:dyDescent="0.2">
      <c r="C260" s="52"/>
      <c r="D260" s="53"/>
    </row>
    <row r="261" spans="3:4" s="29" customFormat="1" x14ac:dyDescent="0.2">
      <c r="C261" s="52"/>
      <c r="D261" s="53"/>
    </row>
    <row r="262" spans="3:4" s="29" customFormat="1" x14ac:dyDescent="0.2">
      <c r="C262" s="52"/>
      <c r="D262" s="53"/>
    </row>
    <row r="263" spans="3:4" s="29" customFormat="1" x14ac:dyDescent="0.2">
      <c r="C263" s="52"/>
      <c r="D263" s="53"/>
    </row>
    <row r="264" spans="3:4" s="29" customFormat="1" x14ac:dyDescent="0.2">
      <c r="C264" s="52"/>
      <c r="D264" s="53"/>
    </row>
    <row r="265" spans="3:4" s="29" customFormat="1" x14ac:dyDescent="0.2">
      <c r="C265" s="52"/>
      <c r="D265" s="53"/>
    </row>
    <row r="266" spans="3:4" s="29" customFormat="1" x14ac:dyDescent="0.2">
      <c r="C266" s="52"/>
      <c r="D266" s="53"/>
    </row>
    <row r="267" spans="3:4" s="29" customFormat="1" x14ac:dyDescent="0.2">
      <c r="C267" s="52"/>
      <c r="D267" s="53"/>
    </row>
    <row r="268" spans="3:4" s="29" customFormat="1" x14ac:dyDescent="0.2">
      <c r="C268" s="52"/>
      <c r="D268" s="53"/>
    </row>
    <row r="269" spans="3:4" s="29" customFormat="1" x14ac:dyDescent="0.2">
      <c r="C269" s="52"/>
      <c r="D269" s="53"/>
    </row>
    <row r="270" spans="3:4" s="29" customFormat="1" x14ac:dyDescent="0.2">
      <c r="C270" s="52"/>
      <c r="D270" s="53"/>
    </row>
    <row r="271" spans="3:4" s="29" customFormat="1" x14ac:dyDescent="0.2">
      <c r="C271" s="52"/>
      <c r="D271" s="53"/>
    </row>
    <row r="272" spans="3:4" s="29" customFormat="1" x14ac:dyDescent="0.2">
      <c r="C272" s="52"/>
      <c r="D272" s="53"/>
    </row>
    <row r="273" spans="3:4" s="29" customFormat="1" x14ac:dyDescent="0.2">
      <c r="C273" s="52"/>
      <c r="D273" s="53"/>
    </row>
    <row r="274" spans="3:4" s="29" customFormat="1" x14ac:dyDescent="0.2">
      <c r="C274" s="52"/>
      <c r="D274" s="53"/>
    </row>
    <row r="275" spans="3:4" s="29" customFormat="1" x14ac:dyDescent="0.2">
      <c r="C275" s="52"/>
      <c r="D275" s="53"/>
    </row>
    <row r="276" spans="3:4" s="29" customFormat="1" x14ac:dyDescent="0.2">
      <c r="C276" s="52"/>
      <c r="D276" s="53"/>
    </row>
    <row r="277" spans="3:4" s="29" customFormat="1" x14ac:dyDescent="0.2">
      <c r="C277" s="52"/>
      <c r="D277" s="53"/>
    </row>
    <row r="278" spans="3:4" s="29" customFormat="1" x14ac:dyDescent="0.2">
      <c r="C278" s="52"/>
      <c r="D278" s="53"/>
    </row>
    <row r="279" spans="3:4" s="29" customFormat="1" x14ac:dyDescent="0.2">
      <c r="C279" s="52"/>
      <c r="D279" s="53"/>
    </row>
    <row r="280" spans="3:4" s="29" customFormat="1" x14ac:dyDescent="0.2">
      <c r="C280" s="52"/>
      <c r="D280" s="53"/>
    </row>
    <row r="281" spans="3:4" s="29" customFormat="1" x14ac:dyDescent="0.2">
      <c r="C281" s="52"/>
      <c r="D281" s="53"/>
    </row>
    <row r="282" spans="3:4" s="29" customFormat="1" x14ac:dyDescent="0.2">
      <c r="C282" s="52"/>
      <c r="D282" s="53"/>
    </row>
    <row r="283" spans="3:4" s="29" customFormat="1" x14ac:dyDescent="0.2">
      <c r="C283" s="52"/>
      <c r="D283" s="53"/>
    </row>
    <row r="284" spans="3:4" s="29" customFormat="1" x14ac:dyDescent="0.2">
      <c r="C284" s="52"/>
      <c r="D284" s="53"/>
    </row>
    <row r="285" spans="3:4" s="29" customFormat="1" x14ac:dyDescent="0.2">
      <c r="C285" s="52"/>
      <c r="D285" s="53"/>
    </row>
    <row r="286" spans="3:4" s="29" customFormat="1" x14ac:dyDescent="0.2">
      <c r="C286" s="52"/>
      <c r="D286" s="53"/>
    </row>
    <row r="287" spans="3:4" s="29" customFormat="1" x14ac:dyDescent="0.2">
      <c r="C287" s="52"/>
      <c r="D287" s="53"/>
    </row>
    <row r="288" spans="3:4" s="29" customFormat="1" x14ac:dyDescent="0.2">
      <c r="C288" s="52"/>
      <c r="D288" s="53"/>
    </row>
    <row r="289" spans="3:4" s="29" customFormat="1" x14ac:dyDescent="0.2">
      <c r="C289" s="52"/>
      <c r="D289" s="53"/>
    </row>
    <row r="290" spans="3:4" s="29" customFormat="1" x14ac:dyDescent="0.2">
      <c r="C290" s="52"/>
      <c r="D290" s="53"/>
    </row>
    <row r="291" spans="3:4" s="29" customFormat="1" x14ac:dyDescent="0.2">
      <c r="C291" s="52"/>
      <c r="D291" s="53"/>
    </row>
    <row r="292" spans="3:4" s="29" customFormat="1" x14ac:dyDescent="0.2">
      <c r="C292" s="52"/>
      <c r="D292" s="53"/>
    </row>
    <row r="293" spans="3:4" s="29" customFormat="1" x14ac:dyDescent="0.2">
      <c r="C293" s="52"/>
      <c r="D293" s="53"/>
    </row>
  </sheetData>
  <mergeCells count="9">
    <mergeCell ref="F13:H15"/>
    <mergeCell ref="B8:B9"/>
    <mergeCell ref="C3:D3"/>
    <mergeCell ref="C4:D4"/>
    <mergeCell ref="D8:D9"/>
    <mergeCell ref="C8:C9"/>
    <mergeCell ref="C5:D5"/>
    <mergeCell ref="B7:C7"/>
    <mergeCell ref="C6:D6"/>
  </mergeCells>
  <phoneticPr fontId="12" type="noConversion"/>
  <pageMargins left="0" right="0" top="0" bottom="0" header="0" footer="0"/>
  <pageSetup scale="56" firstPageNumber="4294967295"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9A80-5651-4997-B3A6-AE1631551B45}">
  <dimension ref="A3:M363"/>
  <sheetViews>
    <sheetView workbookViewId="0">
      <selection activeCell="D13" sqref="D13"/>
    </sheetView>
  </sheetViews>
  <sheetFormatPr baseColWidth="10" defaultRowHeight="15" x14ac:dyDescent="0.25"/>
  <cols>
    <col min="1" max="5" width="11.42578125" style="6"/>
    <col min="6" max="6" width="26.5703125" style="6" customWidth="1"/>
    <col min="7" max="8" width="11.42578125" style="6"/>
    <col min="9" max="9" width="14.28515625" style="6" customWidth="1"/>
    <col min="10" max="11" width="11.42578125" style="6"/>
    <col min="12" max="12" width="13.5703125" style="6" customWidth="1"/>
    <col min="13" max="13" width="31.140625" style="6" bestFit="1" customWidth="1"/>
    <col min="14" max="16384" width="11.42578125" style="6"/>
  </cols>
  <sheetData>
    <row r="3" spans="1:13" ht="60" x14ac:dyDescent="0.25">
      <c r="A3" s="5" t="s">
        <v>94</v>
      </c>
      <c r="C3" s="7" t="s">
        <v>95</v>
      </c>
      <c r="E3" s="8" t="s">
        <v>96</v>
      </c>
      <c r="G3" s="9" t="s">
        <v>97</v>
      </c>
      <c r="I3" s="9" t="s">
        <v>98</v>
      </c>
      <c r="K3" s="9" t="s">
        <v>99</v>
      </c>
      <c r="M3" s="9" t="s">
        <v>100</v>
      </c>
    </row>
    <row r="4" spans="1:13" x14ac:dyDescent="0.25">
      <c r="A4" s="10">
        <v>1</v>
      </c>
      <c r="B4" s="6" t="s">
        <v>101</v>
      </c>
      <c r="C4" s="11">
        <v>1</v>
      </c>
      <c r="E4" s="10">
        <v>0</v>
      </c>
      <c r="F4" s="6" t="s">
        <v>102</v>
      </c>
      <c r="G4" s="11">
        <v>0</v>
      </c>
      <c r="H4" s="6" t="s">
        <v>103</v>
      </c>
      <c r="I4" s="11">
        <v>0</v>
      </c>
      <c r="J4" s="6" t="s">
        <v>104</v>
      </c>
      <c r="K4" s="11">
        <v>0</v>
      </c>
      <c r="L4" s="6" t="s">
        <v>105</v>
      </c>
      <c r="M4" s="12" t="s">
        <v>93</v>
      </c>
    </row>
    <row r="5" spans="1:13" x14ac:dyDescent="0.25">
      <c r="A5" s="10">
        <v>2</v>
      </c>
      <c r="B5" s="6" t="s">
        <v>106</v>
      </c>
      <c r="C5" s="11">
        <v>2</v>
      </c>
      <c r="E5" s="10">
        <v>1</v>
      </c>
      <c r="F5" s="6" t="s">
        <v>107</v>
      </c>
      <c r="G5" s="11">
        <v>1</v>
      </c>
      <c r="H5" s="6" t="s">
        <v>108</v>
      </c>
      <c r="I5" s="11">
        <v>1</v>
      </c>
      <c r="J5" s="6" t="s">
        <v>109</v>
      </c>
      <c r="K5" s="11">
        <v>1</v>
      </c>
      <c r="L5" s="6" t="s">
        <v>110</v>
      </c>
      <c r="M5" s="13" t="s">
        <v>111</v>
      </c>
    </row>
    <row r="6" spans="1:13" x14ac:dyDescent="0.25">
      <c r="A6" s="10">
        <v>3</v>
      </c>
      <c r="B6" s="6" t="s">
        <v>112</v>
      </c>
      <c r="C6" s="11">
        <v>3</v>
      </c>
      <c r="E6" s="10">
        <v>2</v>
      </c>
      <c r="F6" s="6" t="s">
        <v>113</v>
      </c>
      <c r="I6" s="11">
        <v>2</v>
      </c>
      <c r="J6" s="6" t="s">
        <v>114</v>
      </c>
      <c r="K6" s="11">
        <v>2</v>
      </c>
      <c r="L6" s="6" t="s">
        <v>115</v>
      </c>
      <c r="M6" s="12" t="s">
        <v>116</v>
      </c>
    </row>
    <row r="7" spans="1:13" ht="30" x14ac:dyDescent="0.25">
      <c r="A7" s="10">
        <v>4</v>
      </c>
      <c r="B7" s="6" t="s">
        <v>117</v>
      </c>
      <c r="C7" s="11">
        <v>4</v>
      </c>
      <c r="E7" s="10">
        <v>3</v>
      </c>
      <c r="F7" s="6" t="s">
        <v>118</v>
      </c>
      <c r="K7" s="11">
        <v>3</v>
      </c>
      <c r="L7" s="6" t="s">
        <v>119</v>
      </c>
      <c r="M7" s="12" t="s">
        <v>120</v>
      </c>
    </row>
    <row r="8" spans="1:13" x14ac:dyDescent="0.25">
      <c r="A8" s="10">
        <v>5</v>
      </c>
      <c r="B8" s="6" t="s">
        <v>121</v>
      </c>
      <c r="C8" s="11">
        <v>5</v>
      </c>
      <c r="E8" s="10">
        <v>4</v>
      </c>
      <c r="F8" s="6" t="s">
        <v>122</v>
      </c>
      <c r="M8" s="12" t="s">
        <v>123</v>
      </c>
    </row>
    <row r="9" spans="1:13" ht="30" x14ac:dyDescent="0.25">
      <c r="A9" s="10">
        <v>6</v>
      </c>
      <c r="B9" s="6" t="s">
        <v>124</v>
      </c>
      <c r="C9" s="11">
        <v>6</v>
      </c>
      <c r="E9" s="10">
        <v>5</v>
      </c>
      <c r="F9" s="6" t="s">
        <v>125</v>
      </c>
      <c r="M9" s="12" t="s">
        <v>126</v>
      </c>
    </row>
    <row r="10" spans="1:13" x14ac:dyDescent="0.25">
      <c r="A10" s="10">
        <v>7</v>
      </c>
      <c r="B10" s="6" t="s">
        <v>127</v>
      </c>
      <c r="C10" s="11">
        <v>7</v>
      </c>
      <c r="M10" s="12" t="s">
        <v>128</v>
      </c>
    </row>
    <row r="11" spans="1:13" x14ac:dyDescent="0.25">
      <c r="A11" s="10">
        <v>8</v>
      </c>
      <c r="B11" s="6" t="s">
        <v>129</v>
      </c>
      <c r="C11" s="11">
        <v>8</v>
      </c>
    </row>
    <row r="12" spans="1:13" x14ac:dyDescent="0.25">
      <c r="A12" s="10">
        <v>9</v>
      </c>
      <c r="B12" s="6" t="s">
        <v>130</v>
      </c>
      <c r="C12" s="11">
        <v>9</v>
      </c>
    </row>
    <row r="13" spans="1:13" x14ac:dyDescent="0.25">
      <c r="A13" s="10">
        <v>10</v>
      </c>
      <c r="B13" s="6" t="s">
        <v>131</v>
      </c>
      <c r="C13" s="11">
        <v>10</v>
      </c>
    </row>
    <row r="14" spans="1:13" x14ac:dyDescent="0.25">
      <c r="A14" s="10">
        <v>11</v>
      </c>
      <c r="B14" s="6" t="s">
        <v>132</v>
      </c>
      <c r="C14" s="11">
        <v>11</v>
      </c>
    </row>
    <row r="15" spans="1:13" x14ac:dyDescent="0.25">
      <c r="A15" s="10">
        <v>12</v>
      </c>
      <c r="B15" s="6" t="s">
        <v>133</v>
      </c>
      <c r="C15" s="11">
        <v>12</v>
      </c>
    </row>
    <row r="16" spans="1:13" x14ac:dyDescent="0.25">
      <c r="C16" s="11">
        <v>13</v>
      </c>
    </row>
    <row r="17" spans="3:3" x14ac:dyDescent="0.25">
      <c r="C17" s="11">
        <v>14</v>
      </c>
    </row>
    <row r="18" spans="3:3" x14ac:dyDescent="0.25">
      <c r="C18" s="11">
        <v>15</v>
      </c>
    </row>
    <row r="19" spans="3:3" x14ac:dyDescent="0.25">
      <c r="C19" s="11">
        <v>16</v>
      </c>
    </row>
    <row r="20" spans="3:3" x14ac:dyDescent="0.25">
      <c r="C20" s="11">
        <v>17</v>
      </c>
    </row>
    <row r="21" spans="3:3" x14ac:dyDescent="0.25">
      <c r="C21" s="11">
        <v>18</v>
      </c>
    </row>
    <row r="22" spans="3:3" x14ac:dyDescent="0.25">
      <c r="C22" s="11">
        <v>19</v>
      </c>
    </row>
    <row r="23" spans="3:3" x14ac:dyDescent="0.25">
      <c r="C23" s="11">
        <v>20</v>
      </c>
    </row>
    <row r="24" spans="3:3" x14ac:dyDescent="0.25">
      <c r="C24" s="11">
        <v>21</v>
      </c>
    </row>
    <row r="25" spans="3:3" x14ac:dyDescent="0.25">
      <c r="C25" s="11">
        <v>22</v>
      </c>
    </row>
    <row r="26" spans="3:3" x14ac:dyDescent="0.25">
      <c r="C26" s="11">
        <v>23</v>
      </c>
    </row>
    <row r="27" spans="3:3" x14ac:dyDescent="0.25">
      <c r="C27" s="11">
        <v>24</v>
      </c>
    </row>
    <row r="28" spans="3:3" x14ac:dyDescent="0.25">
      <c r="C28" s="11">
        <v>25</v>
      </c>
    </row>
    <row r="29" spans="3:3" x14ac:dyDescent="0.25">
      <c r="C29" s="11">
        <v>26</v>
      </c>
    </row>
    <row r="30" spans="3:3" x14ac:dyDescent="0.25">
      <c r="C30" s="11">
        <v>27</v>
      </c>
    </row>
    <row r="31" spans="3:3" x14ac:dyDescent="0.25">
      <c r="C31" s="11">
        <v>28</v>
      </c>
    </row>
    <row r="32" spans="3:3" x14ac:dyDescent="0.25">
      <c r="C32" s="11">
        <v>29</v>
      </c>
    </row>
    <row r="33" spans="3:3" x14ac:dyDescent="0.25">
      <c r="C33" s="11">
        <v>30</v>
      </c>
    </row>
    <row r="34" spans="3:3" x14ac:dyDescent="0.25">
      <c r="C34" s="11">
        <v>31</v>
      </c>
    </row>
    <row r="35" spans="3:3" x14ac:dyDescent="0.25">
      <c r="C35" s="11">
        <v>32</v>
      </c>
    </row>
    <row r="36" spans="3:3" x14ac:dyDescent="0.25">
      <c r="C36" s="11">
        <v>33</v>
      </c>
    </row>
    <row r="37" spans="3:3" x14ac:dyDescent="0.25">
      <c r="C37" s="11">
        <v>34</v>
      </c>
    </row>
    <row r="38" spans="3:3" x14ac:dyDescent="0.25">
      <c r="C38" s="11">
        <v>35</v>
      </c>
    </row>
    <row r="39" spans="3:3" x14ac:dyDescent="0.25">
      <c r="C39" s="11">
        <v>36</v>
      </c>
    </row>
    <row r="40" spans="3:3" x14ac:dyDescent="0.25">
      <c r="C40" s="11">
        <v>37</v>
      </c>
    </row>
    <row r="41" spans="3:3" x14ac:dyDescent="0.25">
      <c r="C41" s="11">
        <v>38</v>
      </c>
    </row>
    <row r="42" spans="3:3" x14ac:dyDescent="0.25">
      <c r="C42" s="11">
        <v>39</v>
      </c>
    </row>
    <row r="43" spans="3:3" x14ac:dyDescent="0.25">
      <c r="C43" s="11">
        <v>40</v>
      </c>
    </row>
    <row r="44" spans="3:3" x14ac:dyDescent="0.25">
      <c r="C44" s="11">
        <v>41</v>
      </c>
    </row>
    <row r="45" spans="3:3" x14ac:dyDescent="0.25">
      <c r="C45" s="11">
        <v>42</v>
      </c>
    </row>
    <row r="46" spans="3:3" x14ac:dyDescent="0.25">
      <c r="C46" s="11">
        <v>43</v>
      </c>
    </row>
    <row r="47" spans="3:3" x14ac:dyDescent="0.25">
      <c r="C47" s="11">
        <v>44</v>
      </c>
    </row>
    <row r="48" spans="3:3" x14ac:dyDescent="0.25">
      <c r="C48" s="11">
        <v>45</v>
      </c>
    </row>
    <row r="49" spans="3:3" x14ac:dyDescent="0.25">
      <c r="C49" s="11">
        <v>46</v>
      </c>
    </row>
    <row r="50" spans="3:3" x14ac:dyDescent="0.25">
      <c r="C50" s="11">
        <v>47</v>
      </c>
    </row>
    <row r="51" spans="3:3" x14ac:dyDescent="0.25">
      <c r="C51" s="11">
        <v>48</v>
      </c>
    </row>
    <row r="52" spans="3:3" x14ac:dyDescent="0.25">
      <c r="C52" s="11">
        <v>49</v>
      </c>
    </row>
    <row r="53" spans="3:3" x14ac:dyDescent="0.25">
      <c r="C53" s="11">
        <v>50</v>
      </c>
    </row>
    <row r="54" spans="3:3" x14ac:dyDescent="0.25">
      <c r="C54" s="11">
        <v>51</v>
      </c>
    </row>
    <row r="55" spans="3:3" x14ac:dyDescent="0.25">
      <c r="C55" s="11">
        <v>52</v>
      </c>
    </row>
    <row r="56" spans="3:3" x14ac:dyDescent="0.25">
      <c r="C56" s="11">
        <v>53</v>
      </c>
    </row>
    <row r="57" spans="3:3" x14ac:dyDescent="0.25">
      <c r="C57" s="11">
        <v>54</v>
      </c>
    </row>
    <row r="58" spans="3:3" x14ac:dyDescent="0.25">
      <c r="C58" s="11">
        <v>55</v>
      </c>
    </row>
    <row r="59" spans="3:3" x14ac:dyDescent="0.25">
      <c r="C59" s="11">
        <v>56</v>
      </c>
    </row>
    <row r="60" spans="3:3" x14ac:dyDescent="0.25">
      <c r="C60" s="11">
        <v>57</v>
      </c>
    </row>
    <row r="61" spans="3:3" x14ac:dyDescent="0.25">
      <c r="C61" s="11">
        <v>58</v>
      </c>
    </row>
    <row r="62" spans="3:3" x14ac:dyDescent="0.25">
      <c r="C62" s="11">
        <v>59</v>
      </c>
    </row>
    <row r="63" spans="3:3" x14ac:dyDescent="0.25">
      <c r="C63" s="11">
        <v>60</v>
      </c>
    </row>
    <row r="64" spans="3:3" x14ac:dyDescent="0.25">
      <c r="C64" s="11">
        <v>61</v>
      </c>
    </row>
    <row r="65" spans="3:3" x14ac:dyDescent="0.25">
      <c r="C65" s="11">
        <v>62</v>
      </c>
    </row>
    <row r="66" spans="3:3" x14ac:dyDescent="0.25">
      <c r="C66" s="11">
        <v>63</v>
      </c>
    </row>
    <row r="67" spans="3:3" x14ac:dyDescent="0.25">
      <c r="C67" s="11">
        <v>64</v>
      </c>
    </row>
    <row r="68" spans="3:3" x14ac:dyDescent="0.25">
      <c r="C68" s="11">
        <v>65</v>
      </c>
    </row>
    <row r="69" spans="3:3" x14ac:dyDescent="0.25">
      <c r="C69" s="11">
        <v>66</v>
      </c>
    </row>
    <row r="70" spans="3:3" x14ac:dyDescent="0.25">
      <c r="C70" s="11">
        <v>67</v>
      </c>
    </row>
    <row r="71" spans="3:3" x14ac:dyDescent="0.25">
      <c r="C71" s="11">
        <v>68</v>
      </c>
    </row>
    <row r="72" spans="3:3" x14ac:dyDescent="0.25">
      <c r="C72" s="11">
        <v>69</v>
      </c>
    </row>
    <row r="73" spans="3:3" x14ac:dyDescent="0.25">
      <c r="C73" s="11">
        <v>70</v>
      </c>
    </row>
    <row r="74" spans="3:3" x14ac:dyDescent="0.25">
      <c r="C74" s="11">
        <v>71</v>
      </c>
    </row>
    <row r="75" spans="3:3" x14ac:dyDescent="0.25">
      <c r="C75" s="11">
        <v>72</v>
      </c>
    </row>
    <row r="76" spans="3:3" x14ac:dyDescent="0.25">
      <c r="C76" s="11">
        <v>73</v>
      </c>
    </row>
    <row r="77" spans="3:3" x14ac:dyDescent="0.25">
      <c r="C77" s="11">
        <v>74</v>
      </c>
    </row>
    <row r="78" spans="3:3" x14ac:dyDescent="0.25">
      <c r="C78" s="11">
        <v>75</v>
      </c>
    </row>
    <row r="79" spans="3:3" x14ac:dyDescent="0.25">
      <c r="C79" s="11">
        <v>76</v>
      </c>
    </row>
    <row r="80" spans="3:3" x14ac:dyDescent="0.25">
      <c r="C80" s="11">
        <v>77</v>
      </c>
    </row>
    <row r="81" spans="3:3" x14ac:dyDescent="0.25">
      <c r="C81" s="11">
        <v>78</v>
      </c>
    </row>
    <row r="82" spans="3:3" x14ac:dyDescent="0.25">
      <c r="C82" s="11">
        <v>79</v>
      </c>
    </row>
    <row r="83" spans="3:3" x14ac:dyDescent="0.25">
      <c r="C83" s="11">
        <v>80</v>
      </c>
    </row>
    <row r="84" spans="3:3" x14ac:dyDescent="0.25">
      <c r="C84" s="11">
        <v>81</v>
      </c>
    </row>
    <row r="85" spans="3:3" x14ac:dyDescent="0.25">
      <c r="C85" s="11">
        <v>82</v>
      </c>
    </row>
    <row r="86" spans="3:3" x14ac:dyDescent="0.25">
      <c r="C86" s="11">
        <v>83</v>
      </c>
    </row>
    <row r="87" spans="3:3" x14ac:dyDescent="0.25">
      <c r="C87" s="11">
        <v>84</v>
      </c>
    </row>
    <row r="88" spans="3:3" x14ac:dyDescent="0.25">
      <c r="C88" s="11">
        <v>85</v>
      </c>
    </row>
    <row r="89" spans="3:3" x14ac:dyDescent="0.25">
      <c r="C89" s="11">
        <v>86</v>
      </c>
    </row>
    <row r="90" spans="3:3" x14ac:dyDescent="0.25">
      <c r="C90" s="11">
        <v>87</v>
      </c>
    </row>
    <row r="91" spans="3:3" x14ac:dyDescent="0.25">
      <c r="C91" s="11">
        <v>88</v>
      </c>
    </row>
    <row r="92" spans="3:3" x14ac:dyDescent="0.25">
      <c r="C92" s="11">
        <v>89</v>
      </c>
    </row>
    <row r="93" spans="3:3" x14ac:dyDescent="0.25">
      <c r="C93" s="11">
        <v>90</v>
      </c>
    </row>
    <row r="94" spans="3:3" x14ac:dyDescent="0.25">
      <c r="C94" s="11">
        <v>91</v>
      </c>
    </row>
    <row r="95" spans="3:3" x14ac:dyDescent="0.25">
      <c r="C95" s="11">
        <v>92</v>
      </c>
    </row>
    <row r="96" spans="3:3" x14ac:dyDescent="0.25">
      <c r="C96" s="11">
        <v>93</v>
      </c>
    </row>
    <row r="97" spans="3:3" x14ac:dyDescent="0.25">
      <c r="C97" s="11">
        <v>94</v>
      </c>
    </row>
    <row r="98" spans="3:3" x14ac:dyDescent="0.25">
      <c r="C98" s="11">
        <v>95</v>
      </c>
    </row>
    <row r="99" spans="3:3" x14ac:dyDescent="0.25">
      <c r="C99" s="11">
        <v>96</v>
      </c>
    </row>
    <row r="100" spans="3:3" x14ac:dyDescent="0.25">
      <c r="C100" s="11">
        <v>97</v>
      </c>
    </row>
    <row r="101" spans="3:3" x14ac:dyDescent="0.25">
      <c r="C101" s="11">
        <v>98</v>
      </c>
    </row>
    <row r="102" spans="3:3" x14ac:dyDescent="0.25">
      <c r="C102" s="11">
        <v>99</v>
      </c>
    </row>
    <row r="103" spans="3:3" x14ac:dyDescent="0.25">
      <c r="C103" s="11">
        <v>100</v>
      </c>
    </row>
    <row r="104" spans="3:3" x14ac:dyDescent="0.25">
      <c r="C104" s="11">
        <v>101</v>
      </c>
    </row>
    <row r="105" spans="3:3" x14ac:dyDescent="0.25">
      <c r="C105" s="11">
        <v>102</v>
      </c>
    </row>
    <row r="106" spans="3:3" x14ac:dyDescent="0.25">
      <c r="C106" s="11">
        <v>103</v>
      </c>
    </row>
    <row r="107" spans="3:3" x14ac:dyDescent="0.25">
      <c r="C107" s="11">
        <v>104</v>
      </c>
    </row>
    <row r="108" spans="3:3" x14ac:dyDescent="0.25">
      <c r="C108" s="11">
        <v>105</v>
      </c>
    </row>
    <row r="109" spans="3:3" x14ac:dyDescent="0.25">
      <c r="C109" s="11">
        <v>106</v>
      </c>
    </row>
    <row r="110" spans="3:3" x14ac:dyDescent="0.25">
      <c r="C110" s="11">
        <v>107</v>
      </c>
    </row>
    <row r="111" spans="3:3" x14ac:dyDescent="0.25">
      <c r="C111" s="11">
        <v>108</v>
      </c>
    </row>
    <row r="112" spans="3:3" x14ac:dyDescent="0.25">
      <c r="C112" s="11">
        <v>109</v>
      </c>
    </row>
    <row r="113" spans="3:3" x14ac:dyDescent="0.25">
      <c r="C113" s="11">
        <v>110</v>
      </c>
    </row>
    <row r="114" spans="3:3" x14ac:dyDescent="0.25">
      <c r="C114" s="11">
        <v>111</v>
      </c>
    </row>
    <row r="115" spans="3:3" x14ac:dyDescent="0.25">
      <c r="C115" s="11">
        <v>112</v>
      </c>
    </row>
    <row r="116" spans="3:3" x14ac:dyDescent="0.25">
      <c r="C116" s="11">
        <v>113</v>
      </c>
    </row>
    <row r="117" spans="3:3" x14ac:dyDescent="0.25">
      <c r="C117" s="11">
        <v>114</v>
      </c>
    </row>
    <row r="118" spans="3:3" x14ac:dyDescent="0.25">
      <c r="C118" s="11">
        <v>115</v>
      </c>
    </row>
    <row r="119" spans="3:3" x14ac:dyDescent="0.25">
      <c r="C119" s="11">
        <v>116</v>
      </c>
    </row>
    <row r="120" spans="3:3" x14ac:dyDescent="0.25">
      <c r="C120" s="11">
        <v>117</v>
      </c>
    </row>
    <row r="121" spans="3:3" x14ac:dyDescent="0.25">
      <c r="C121" s="11">
        <v>118</v>
      </c>
    </row>
    <row r="122" spans="3:3" x14ac:dyDescent="0.25">
      <c r="C122" s="11">
        <v>119</v>
      </c>
    </row>
    <row r="123" spans="3:3" x14ac:dyDescent="0.25">
      <c r="C123" s="11">
        <v>120</v>
      </c>
    </row>
    <row r="124" spans="3:3" x14ac:dyDescent="0.25">
      <c r="C124" s="11">
        <v>121</v>
      </c>
    </row>
    <row r="125" spans="3:3" x14ac:dyDescent="0.25">
      <c r="C125" s="11">
        <v>122</v>
      </c>
    </row>
    <row r="126" spans="3:3" x14ac:dyDescent="0.25">
      <c r="C126" s="11">
        <v>123</v>
      </c>
    </row>
    <row r="127" spans="3:3" x14ac:dyDescent="0.25">
      <c r="C127" s="11">
        <v>124</v>
      </c>
    </row>
    <row r="128" spans="3:3" x14ac:dyDescent="0.25">
      <c r="C128" s="11">
        <v>125</v>
      </c>
    </row>
    <row r="129" spans="3:3" x14ac:dyDescent="0.25">
      <c r="C129" s="11">
        <v>126</v>
      </c>
    </row>
    <row r="130" spans="3:3" x14ac:dyDescent="0.25">
      <c r="C130" s="11">
        <v>127</v>
      </c>
    </row>
    <row r="131" spans="3:3" x14ac:dyDescent="0.25">
      <c r="C131" s="11">
        <v>128</v>
      </c>
    </row>
    <row r="132" spans="3:3" x14ac:dyDescent="0.25">
      <c r="C132" s="11">
        <v>129</v>
      </c>
    </row>
    <row r="133" spans="3:3" x14ac:dyDescent="0.25">
      <c r="C133" s="11">
        <v>130</v>
      </c>
    </row>
    <row r="134" spans="3:3" x14ac:dyDescent="0.25">
      <c r="C134" s="11">
        <v>131</v>
      </c>
    </row>
    <row r="135" spans="3:3" x14ac:dyDescent="0.25">
      <c r="C135" s="11">
        <v>132</v>
      </c>
    </row>
    <row r="136" spans="3:3" x14ac:dyDescent="0.25">
      <c r="C136" s="11">
        <v>133</v>
      </c>
    </row>
    <row r="137" spans="3:3" x14ac:dyDescent="0.25">
      <c r="C137" s="11">
        <v>134</v>
      </c>
    </row>
    <row r="138" spans="3:3" x14ac:dyDescent="0.25">
      <c r="C138" s="11">
        <v>135</v>
      </c>
    </row>
    <row r="139" spans="3:3" x14ac:dyDescent="0.25">
      <c r="C139" s="11">
        <v>136</v>
      </c>
    </row>
    <row r="140" spans="3:3" x14ac:dyDescent="0.25">
      <c r="C140" s="11">
        <v>137</v>
      </c>
    </row>
    <row r="141" spans="3:3" x14ac:dyDescent="0.25">
      <c r="C141" s="11">
        <v>138</v>
      </c>
    </row>
    <row r="142" spans="3:3" x14ac:dyDescent="0.25">
      <c r="C142" s="11">
        <v>139</v>
      </c>
    </row>
    <row r="143" spans="3:3" x14ac:dyDescent="0.25">
      <c r="C143" s="11">
        <v>140</v>
      </c>
    </row>
    <row r="144" spans="3:3" x14ac:dyDescent="0.25">
      <c r="C144" s="11">
        <v>141</v>
      </c>
    </row>
    <row r="145" spans="3:3" x14ac:dyDescent="0.25">
      <c r="C145" s="11">
        <v>142</v>
      </c>
    </row>
    <row r="146" spans="3:3" x14ac:dyDescent="0.25">
      <c r="C146" s="11">
        <v>143</v>
      </c>
    </row>
    <row r="147" spans="3:3" x14ac:dyDescent="0.25">
      <c r="C147" s="11">
        <v>144</v>
      </c>
    </row>
    <row r="148" spans="3:3" x14ac:dyDescent="0.25">
      <c r="C148" s="11">
        <v>145</v>
      </c>
    </row>
    <row r="149" spans="3:3" x14ac:dyDescent="0.25">
      <c r="C149" s="11">
        <v>146</v>
      </c>
    </row>
    <row r="150" spans="3:3" x14ac:dyDescent="0.25">
      <c r="C150" s="11">
        <v>147</v>
      </c>
    </row>
    <row r="151" spans="3:3" x14ac:dyDescent="0.25">
      <c r="C151" s="11">
        <v>148</v>
      </c>
    </row>
    <row r="152" spans="3:3" x14ac:dyDescent="0.25">
      <c r="C152" s="11">
        <v>149</v>
      </c>
    </row>
    <row r="153" spans="3:3" x14ac:dyDescent="0.25">
      <c r="C153" s="11">
        <v>150</v>
      </c>
    </row>
    <row r="154" spans="3:3" x14ac:dyDescent="0.25">
      <c r="C154" s="11">
        <v>151</v>
      </c>
    </row>
    <row r="155" spans="3:3" x14ac:dyDescent="0.25">
      <c r="C155" s="11">
        <v>152</v>
      </c>
    </row>
    <row r="156" spans="3:3" x14ac:dyDescent="0.25">
      <c r="C156" s="11">
        <v>153</v>
      </c>
    </row>
    <row r="157" spans="3:3" x14ac:dyDescent="0.25">
      <c r="C157" s="11">
        <v>154</v>
      </c>
    </row>
    <row r="158" spans="3:3" x14ac:dyDescent="0.25">
      <c r="C158" s="11">
        <v>155</v>
      </c>
    </row>
    <row r="159" spans="3:3" x14ac:dyDescent="0.25">
      <c r="C159" s="11">
        <v>156</v>
      </c>
    </row>
    <row r="160" spans="3:3" x14ac:dyDescent="0.25">
      <c r="C160" s="11">
        <v>157</v>
      </c>
    </row>
    <row r="161" spans="3:3" x14ac:dyDescent="0.25">
      <c r="C161" s="11">
        <v>158</v>
      </c>
    </row>
    <row r="162" spans="3:3" x14ac:dyDescent="0.25">
      <c r="C162" s="11">
        <v>159</v>
      </c>
    </row>
    <row r="163" spans="3:3" x14ac:dyDescent="0.25">
      <c r="C163" s="11">
        <v>160</v>
      </c>
    </row>
    <row r="164" spans="3:3" x14ac:dyDescent="0.25">
      <c r="C164" s="11">
        <v>161</v>
      </c>
    </row>
    <row r="165" spans="3:3" x14ac:dyDescent="0.25">
      <c r="C165" s="11">
        <v>162</v>
      </c>
    </row>
    <row r="166" spans="3:3" x14ac:dyDescent="0.25">
      <c r="C166" s="11">
        <v>163</v>
      </c>
    </row>
    <row r="167" spans="3:3" x14ac:dyDescent="0.25">
      <c r="C167" s="11">
        <v>164</v>
      </c>
    </row>
    <row r="168" spans="3:3" x14ac:dyDescent="0.25">
      <c r="C168" s="11">
        <v>165</v>
      </c>
    </row>
    <row r="169" spans="3:3" x14ac:dyDescent="0.25">
      <c r="C169" s="11">
        <v>166</v>
      </c>
    </row>
    <row r="170" spans="3:3" x14ac:dyDescent="0.25">
      <c r="C170" s="11">
        <v>167</v>
      </c>
    </row>
    <row r="171" spans="3:3" x14ac:dyDescent="0.25">
      <c r="C171" s="11">
        <v>168</v>
      </c>
    </row>
    <row r="172" spans="3:3" x14ac:dyDescent="0.25">
      <c r="C172" s="11">
        <v>169</v>
      </c>
    </row>
    <row r="173" spans="3:3" x14ac:dyDescent="0.25">
      <c r="C173" s="11">
        <v>170</v>
      </c>
    </row>
    <row r="174" spans="3:3" x14ac:dyDescent="0.25">
      <c r="C174" s="11">
        <v>171</v>
      </c>
    </row>
    <row r="175" spans="3:3" x14ac:dyDescent="0.25">
      <c r="C175" s="11">
        <v>172</v>
      </c>
    </row>
    <row r="176" spans="3:3" x14ac:dyDescent="0.25">
      <c r="C176" s="11">
        <v>173</v>
      </c>
    </row>
    <row r="177" spans="3:3" x14ac:dyDescent="0.25">
      <c r="C177" s="11">
        <v>174</v>
      </c>
    </row>
    <row r="178" spans="3:3" x14ac:dyDescent="0.25">
      <c r="C178" s="11">
        <v>175</v>
      </c>
    </row>
    <row r="179" spans="3:3" x14ac:dyDescent="0.25">
      <c r="C179" s="11">
        <v>176</v>
      </c>
    </row>
    <row r="180" spans="3:3" x14ac:dyDescent="0.25">
      <c r="C180" s="11">
        <v>177</v>
      </c>
    </row>
    <row r="181" spans="3:3" x14ac:dyDescent="0.25">
      <c r="C181" s="11">
        <v>178</v>
      </c>
    </row>
    <row r="182" spans="3:3" x14ac:dyDescent="0.25">
      <c r="C182" s="11">
        <v>179</v>
      </c>
    </row>
    <row r="183" spans="3:3" x14ac:dyDescent="0.25">
      <c r="C183" s="11">
        <v>180</v>
      </c>
    </row>
    <row r="184" spans="3:3" x14ac:dyDescent="0.25">
      <c r="C184" s="11">
        <v>181</v>
      </c>
    </row>
    <row r="185" spans="3:3" x14ac:dyDescent="0.25">
      <c r="C185" s="11">
        <v>182</v>
      </c>
    </row>
    <row r="186" spans="3:3" x14ac:dyDescent="0.25">
      <c r="C186" s="11">
        <v>183</v>
      </c>
    </row>
    <row r="187" spans="3:3" x14ac:dyDescent="0.25">
      <c r="C187" s="11">
        <v>184</v>
      </c>
    </row>
    <row r="188" spans="3:3" x14ac:dyDescent="0.25">
      <c r="C188" s="11">
        <v>185</v>
      </c>
    </row>
    <row r="189" spans="3:3" x14ac:dyDescent="0.25">
      <c r="C189" s="11">
        <v>186</v>
      </c>
    </row>
    <row r="190" spans="3:3" x14ac:dyDescent="0.25">
      <c r="C190" s="11">
        <v>187</v>
      </c>
    </row>
    <row r="191" spans="3:3" x14ac:dyDescent="0.25">
      <c r="C191" s="11">
        <v>188</v>
      </c>
    </row>
    <row r="192" spans="3:3" x14ac:dyDescent="0.25">
      <c r="C192" s="11">
        <v>189</v>
      </c>
    </row>
    <row r="193" spans="3:3" x14ac:dyDescent="0.25">
      <c r="C193" s="11">
        <v>190</v>
      </c>
    </row>
    <row r="194" spans="3:3" x14ac:dyDescent="0.25">
      <c r="C194" s="11">
        <v>191</v>
      </c>
    </row>
    <row r="195" spans="3:3" x14ac:dyDescent="0.25">
      <c r="C195" s="11">
        <v>192</v>
      </c>
    </row>
    <row r="196" spans="3:3" x14ac:dyDescent="0.25">
      <c r="C196" s="11">
        <v>193</v>
      </c>
    </row>
    <row r="197" spans="3:3" x14ac:dyDescent="0.25">
      <c r="C197" s="11">
        <v>194</v>
      </c>
    </row>
    <row r="198" spans="3:3" x14ac:dyDescent="0.25">
      <c r="C198" s="11">
        <v>195</v>
      </c>
    </row>
    <row r="199" spans="3:3" x14ac:dyDescent="0.25">
      <c r="C199" s="11">
        <v>196</v>
      </c>
    </row>
    <row r="200" spans="3:3" x14ac:dyDescent="0.25">
      <c r="C200" s="11">
        <v>197</v>
      </c>
    </row>
    <row r="201" spans="3:3" x14ac:dyDescent="0.25">
      <c r="C201" s="11">
        <v>198</v>
      </c>
    </row>
    <row r="202" spans="3:3" x14ac:dyDescent="0.25">
      <c r="C202" s="11">
        <v>199</v>
      </c>
    </row>
    <row r="203" spans="3:3" x14ac:dyDescent="0.25">
      <c r="C203" s="11">
        <v>200</v>
      </c>
    </row>
    <row r="204" spans="3:3" x14ac:dyDescent="0.25">
      <c r="C204" s="11">
        <v>201</v>
      </c>
    </row>
    <row r="205" spans="3:3" x14ac:dyDescent="0.25">
      <c r="C205" s="11">
        <v>202</v>
      </c>
    </row>
    <row r="206" spans="3:3" x14ac:dyDescent="0.25">
      <c r="C206" s="11">
        <v>203</v>
      </c>
    </row>
    <row r="207" spans="3:3" x14ac:dyDescent="0.25">
      <c r="C207" s="11">
        <v>204</v>
      </c>
    </row>
    <row r="208" spans="3:3" x14ac:dyDescent="0.25">
      <c r="C208" s="11">
        <v>205</v>
      </c>
    </row>
    <row r="209" spans="3:3" x14ac:dyDescent="0.25">
      <c r="C209" s="11">
        <v>206</v>
      </c>
    </row>
    <row r="210" spans="3:3" x14ac:dyDescent="0.25">
      <c r="C210" s="11">
        <v>207</v>
      </c>
    </row>
    <row r="211" spans="3:3" x14ac:dyDescent="0.25">
      <c r="C211" s="11">
        <v>208</v>
      </c>
    </row>
    <row r="212" spans="3:3" x14ac:dyDescent="0.25">
      <c r="C212" s="11">
        <v>209</v>
      </c>
    </row>
    <row r="213" spans="3:3" x14ac:dyDescent="0.25">
      <c r="C213" s="11">
        <v>210</v>
      </c>
    </row>
    <row r="214" spans="3:3" x14ac:dyDescent="0.25">
      <c r="C214" s="11">
        <v>211</v>
      </c>
    </row>
    <row r="215" spans="3:3" x14ac:dyDescent="0.25">
      <c r="C215" s="11">
        <v>212</v>
      </c>
    </row>
    <row r="216" spans="3:3" x14ac:dyDescent="0.25">
      <c r="C216" s="11">
        <v>213</v>
      </c>
    </row>
    <row r="217" spans="3:3" x14ac:dyDescent="0.25">
      <c r="C217" s="11">
        <v>214</v>
      </c>
    </row>
    <row r="218" spans="3:3" x14ac:dyDescent="0.25">
      <c r="C218" s="11">
        <v>215</v>
      </c>
    </row>
    <row r="219" spans="3:3" x14ac:dyDescent="0.25">
      <c r="C219" s="11">
        <v>216</v>
      </c>
    </row>
    <row r="220" spans="3:3" x14ac:dyDescent="0.25">
      <c r="C220" s="11">
        <v>217</v>
      </c>
    </row>
    <row r="221" spans="3:3" x14ac:dyDescent="0.25">
      <c r="C221" s="11">
        <v>218</v>
      </c>
    </row>
    <row r="222" spans="3:3" x14ac:dyDescent="0.25">
      <c r="C222" s="11">
        <v>219</v>
      </c>
    </row>
    <row r="223" spans="3:3" x14ac:dyDescent="0.25">
      <c r="C223" s="11">
        <v>220</v>
      </c>
    </row>
    <row r="224" spans="3:3" x14ac:dyDescent="0.25">
      <c r="C224" s="11">
        <v>221</v>
      </c>
    </row>
    <row r="225" spans="3:3" x14ac:dyDescent="0.25">
      <c r="C225" s="11">
        <v>222</v>
      </c>
    </row>
    <row r="226" spans="3:3" x14ac:dyDescent="0.25">
      <c r="C226" s="11">
        <v>223</v>
      </c>
    </row>
    <row r="227" spans="3:3" x14ac:dyDescent="0.25">
      <c r="C227" s="11">
        <v>224</v>
      </c>
    </row>
    <row r="228" spans="3:3" x14ac:dyDescent="0.25">
      <c r="C228" s="11">
        <v>225</v>
      </c>
    </row>
    <row r="229" spans="3:3" x14ac:dyDescent="0.25">
      <c r="C229" s="11">
        <v>226</v>
      </c>
    </row>
    <row r="230" spans="3:3" x14ac:dyDescent="0.25">
      <c r="C230" s="11">
        <v>227</v>
      </c>
    </row>
    <row r="231" spans="3:3" x14ac:dyDescent="0.25">
      <c r="C231" s="11">
        <v>228</v>
      </c>
    </row>
    <row r="232" spans="3:3" x14ac:dyDescent="0.25">
      <c r="C232" s="11">
        <v>229</v>
      </c>
    </row>
    <row r="233" spans="3:3" x14ac:dyDescent="0.25">
      <c r="C233" s="11">
        <v>230</v>
      </c>
    </row>
    <row r="234" spans="3:3" x14ac:dyDescent="0.25">
      <c r="C234" s="11">
        <v>231</v>
      </c>
    </row>
    <row r="235" spans="3:3" x14ac:dyDescent="0.25">
      <c r="C235" s="11">
        <v>232</v>
      </c>
    </row>
    <row r="236" spans="3:3" x14ac:dyDescent="0.25">
      <c r="C236" s="11">
        <v>233</v>
      </c>
    </row>
    <row r="237" spans="3:3" x14ac:dyDescent="0.25">
      <c r="C237" s="11">
        <v>234</v>
      </c>
    </row>
    <row r="238" spans="3:3" x14ac:dyDescent="0.25">
      <c r="C238" s="11">
        <v>235</v>
      </c>
    </row>
    <row r="239" spans="3:3" x14ac:dyDescent="0.25">
      <c r="C239" s="11">
        <v>236</v>
      </c>
    </row>
    <row r="240" spans="3:3" x14ac:dyDescent="0.25">
      <c r="C240" s="11">
        <v>237</v>
      </c>
    </row>
    <row r="241" spans="3:3" x14ac:dyDescent="0.25">
      <c r="C241" s="11">
        <v>238</v>
      </c>
    </row>
    <row r="242" spans="3:3" x14ac:dyDescent="0.25">
      <c r="C242" s="11">
        <v>239</v>
      </c>
    </row>
    <row r="243" spans="3:3" x14ac:dyDescent="0.25">
      <c r="C243" s="11">
        <v>240</v>
      </c>
    </row>
    <row r="244" spans="3:3" x14ac:dyDescent="0.25">
      <c r="C244" s="11">
        <v>241</v>
      </c>
    </row>
    <row r="245" spans="3:3" x14ac:dyDescent="0.25">
      <c r="C245" s="11">
        <v>242</v>
      </c>
    </row>
    <row r="246" spans="3:3" x14ac:dyDescent="0.25">
      <c r="C246" s="11">
        <v>243</v>
      </c>
    </row>
    <row r="247" spans="3:3" x14ac:dyDescent="0.25">
      <c r="C247" s="11">
        <v>244</v>
      </c>
    </row>
    <row r="248" spans="3:3" x14ac:dyDescent="0.25">
      <c r="C248" s="11">
        <v>245</v>
      </c>
    </row>
    <row r="249" spans="3:3" x14ac:dyDescent="0.25">
      <c r="C249" s="11">
        <v>246</v>
      </c>
    </row>
    <row r="250" spans="3:3" x14ac:dyDescent="0.25">
      <c r="C250" s="11">
        <v>247</v>
      </c>
    </row>
    <row r="251" spans="3:3" x14ac:dyDescent="0.25">
      <c r="C251" s="11">
        <v>248</v>
      </c>
    </row>
    <row r="252" spans="3:3" x14ac:dyDescent="0.25">
      <c r="C252" s="11">
        <v>249</v>
      </c>
    </row>
    <row r="253" spans="3:3" x14ac:dyDescent="0.25">
      <c r="C253" s="11">
        <v>250</v>
      </c>
    </row>
    <row r="254" spans="3:3" x14ac:dyDescent="0.25">
      <c r="C254" s="11">
        <v>251</v>
      </c>
    </row>
    <row r="255" spans="3:3" x14ac:dyDescent="0.25">
      <c r="C255" s="11">
        <v>252</v>
      </c>
    </row>
    <row r="256" spans="3:3" x14ac:dyDescent="0.25">
      <c r="C256" s="11">
        <v>253</v>
      </c>
    </row>
    <row r="257" spans="3:3" x14ac:dyDescent="0.25">
      <c r="C257" s="11">
        <v>254</v>
      </c>
    </row>
    <row r="258" spans="3:3" x14ac:dyDescent="0.25">
      <c r="C258" s="11">
        <v>255</v>
      </c>
    </row>
    <row r="259" spans="3:3" x14ac:dyDescent="0.25">
      <c r="C259" s="11">
        <v>256</v>
      </c>
    </row>
    <row r="260" spans="3:3" x14ac:dyDescent="0.25">
      <c r="C260" s="11">
        <v>257</v>
      </c>
    </row>
    <row r="261" spans="3:3" x14ac:dyDescent="0.25">
      <c r="C261" s="11">
        <v>258</v>
      </c>
    </row>
    <row r="262" spans="3:3" x14ac:dyDescent="0.25">
      <c r="C262" s="11">
        <v>259</v>
      </c>
    </row>
    <row r="263" spans="3:3" x14ac:dyDescent="0.25">
      <c r="C263" s="11">
        <v>260</v>
      </c>
    </row>
    <row r="264" spans="3:3" x14ac:dyDescent="0.25">
      <c r="C264" s="11">
        <v>261</v>
      </c>
    </row>
    <row r="265" spans="3:3" x14ac:dyDescent="0.25">
      <c r="C265" s="11">
        <v>262</v>
      </c>
    </row>
    <row r="266" spans="3:3" x14ac:dyDescent="0.25">
      <c r="C266" s="11">
        <v>263</v>
      </c>
    </row>
    <row r="267" spans="3:3" x14ac:dyDescent="0.25">
      <c r="C267" s="11">
        <v>264</v>
      </c>
    </row>
    <row r="268" spans="3:3" x14ac:dyDescent="0.25">
      <c r="C268" s="11">
        <v>265</v>
      </c>
    </row>
    <row r="269" spans="3:3" x14ac:dyDescent="0.25">
      <c r="C269" s="11">
        <v>266</v>
      </c>
    </row>
    <row r="270" spans="3:3" x14ac:dyDescent="0.25">
      <c r="C270" s="11">
        <v>267</v>
      </c>
    </row>
    <row r="271" spans="3:3" x14ac:dyDescent="0.25">
      <c r="C271" s="11">
        <v>268</v>
      </c>
    </row>
    <row r="272" spans="3:3" x14ac:dyDescent="0.25">
      <c r="C272" s="11">
        <v>269</v>
      </c>
    </row>
    <row r="273" spans="3:3" x14ac:dyDescent="0.25">
      <c r="C273" s="11">
        <v>270</v>
      </c>
    </row>
    <row r="274" spans="3:3" x14ac:dyDescent="0.25">
      <c r="C274" s="11">
        <v>271</v>
      </c>
    </row>
    <row r="275" spans="3:3" x14ac:dyDescent="0.25">
      <c r="C275" s="11">
        <v>272</v>
      </c>
    </row>
    <row r="276" spans="3:3" x14ac:dyDescent="0.25">
      <c r="C276" s="11">
        <v>273</v>
      </c>
    </row>
    <row r="277" spans="3:3" x14ac:dyDescent="0.25">
      <c r="C277" s="11">
        <v>274</v>
      </c>
    </row>
    <row r="278" spans="3:3" x14ac:dyDescent="0.25">
      <c r="C278" s="11">
        <v>275</v>
      </c>
    </row>
    <row r="279" spans="3:3" x14ac:dyDescent="0.25">
      <c r="C279" s="11">
        <v>276</v>
      </c>
    </row>
    <row r="280" spans="3:3" x14ac:dyDescent="0.25">
      <c r="C280" s="11">
        <v>277</v>
      </c>
    </row>
    <row r="281" spans="3:3" x14ac:dyDescent="0.25">
      <c r="C281" s="11">
        <v>278</v>
      </c>
    </row>
    <row r="282" spans="3:3" x14ac:dyDescent="0.25">
      <c r="C282" s="11">
        <v>279</v>
      </c>
    </row>
    <row r="283" spans="3:3" x14ac:dyDescent="0.25">
      <c r="C283" s="11">
        <v>280</v>
      </c>
    </row>
    <row r="284" spans="3:3" x14ac:dyDescent="0.25">
      <c r="C284" s="11">
        <v>281</v>
      </c>
    </row>
    <row r="285" spans="3:3" x14ac:dyDescent="0.25">
      <c r="C285" s="11">
        <v>282</v>
      </c>
    </row>
    <row r="286" spans="3:3" x14ac:dyDescent="0.25">
      <c r="C286" s="11">
        <v>283</v>
      </c>
    </row>
    <row r="287" spans="3:3" x14ac:dyDescent="0.25">
      <c r="C287" s="11">
        <v>284</v>
      </c>
    </row>
    <row r="288" spans="3:3" x14ac:dyDescent="0.25">
      <c r="C288" s="11">
        <v>285</v>
      </c>
    </row>
    <row r="289" spans="3:3" x14ac:dyDescent="0.25">
      <c r="C289" s="11">
        <v>286</v>
      </c>
    </row>
    <row r="290" spans="3:3" x14ac:dyDescent="0.25">
      <c r="C290" s="11">
        <v>287</v>
      </c>
    </row>
    <row r="291" spans="3:3" x14ac:dyDescent="0.25">
      <c r="C291" s="11">
        <v>288</v>
      </c>
    </row>
    <row r="292" spans="3:3" x14ac:dyDescent="0.25">
      <c r="C292" s="11">
        <v>289</v>
      </c>
    </row>
    <row r="293" spans="3:3" x14ac:dyDescent="0.25">
      <c r="C293" s="11">
        <v>290</v>
      </c>
    </row>
    <row r="294" spans="3:3" x14ac:dyDescent="0.25">
      <c r="C294" s="11">
        <v>291</v>
      </c>
    </row>
    <row r="295" spans="3:3" x14ac:dyDescent="0.25">
      <c r="C295" s="11">
        <v>292</v>
      </c>
    </row>
    <row r="296" spans="3:3" x14ac:dyDescent="0.25">
      <c r="C296" s="11">
        <v>293</v>
      </c>
    </row>
    <row r="297" spans="3:3" x14ac:dyDescent="0.25">
      <c r="C297" s="11">
        <v>294</v>
      </c>
    </row>
    <row r="298" spans="3:3" x14ac:dyDescent="0.25">
      <c r="C298" s="11">
        <v>295</v>
      </c>
    </row>
    <row r="299" spans="3:3" x14ac:dyDescent="0.25">
      <c r="C299" s="11">
        <v>296</v>
      </c>
    </row>
    <row r="300" spans="3:3" x14ac:dyDescent="0.25">
      <c r="C300" s="11">
        <v>297</v>
      </c>
    </row>
    <row r="301" spans="3:3" x14ac:dyDescent="0.25">
      <c r="C301" s="11">
        <v>298</v>
      </c>
    </row>
    <row r="302" spans="3:3" x14ac:dyDescent="0.25">
      <c r="C302" s="11">
        <v>299</v>
      </c>
    </row>
    <row r="303" spans="3:3" x14ac:dyDescent="0.25">
      <c r="C303" s="11">
        <v>300</v>
      </c>
    </row>
    <row r="304" spans="3:3" x14ac:dyDescent="0.25">
      <c r="C304" s="11">
        <v>301</v>
      </c>
    </row>
    <row r="305" spans="3:3" x14ac:dyDescent="0.25">
      <c r="C305" s="11">
        <v>302</v>
      </c>
    </row>
    <row r="306" spans="3:3" x14ac:dyDescent="0.25">
      <c r="C306" s="11">
        <v>303</v>
      </c>
    </row>
    <row r="307" spans="3:3" x14ac:dyDescent="0.25">
      <c r="C307" s="11">
        <v>304</v>
      </c>
    </row>
    <row r="308" spans="3:3" x14ac:dyDescent="0.25">
      <c r="C308" s="11">
        <v>305</v>
      </c>
    </row>
    <row r="309" spans="3:3" x14ac:dyDescent="0.25">
      <c r="C309" s="11">
        <v>306</v>
      </c>
    </row>
    <row r="310" spans="3:3" x14ac:dyDescent="0.25">
      <c r="C310" s="11">
        <v>307</v>
      </c>
    </row>
    <row r="311" spans="3:3" x14ac:dyDescent="0.25">
      <c r="C311" s="11">
        <v>308</v>
      </c>
    </row>
    <row r="312" spans="3:3" x14ac:dyDescent="0.25">
      <c r="C312" s="11">
        <v>309</v>
      </c>
    </row>
    <row r="313" spans="3:3" x14ac:dyDescent="0.25">
      <c r="C313" s="11">
        <v>310</v>
      </c>
    </row>
    <row r="314" spans="3:3" x14ac:dyDescent="0.25">
      <c r="C314" s="11">
        <v>311</v>
      </c>
    </row>
    <row r="315" spans="3:3" x14ac:dyDescent="0.25">
      <c r="C315" s="11">
        <v>312</v>
      </c>
    </row>
    <row r="316" spans="3:3" x14ac:dyDescent="0.25">
      <c r="C316" s="11">
        <v>313</v>
      </c>
    </row>
    <row r="317" spans="3:3" x14ac:dyDescent="0.25">
      <c r="C317" s="11">
        <v>314</v>
      </c>
    </row>
    <row r="318" spans="3:3" x14ac:dyDescent="0.25">
      <c r="C318" s="11">
        <v>315</v>
      </c>
    </row>
    <row r="319" spans="3:3" x14ac:dyDescent="0.25">
      <c r="C319" s="11">
        <v>316</v>
      </c>
    </row>
    <row r="320" spans="3:3" x14ac:dyDescent="0.25">
      <c r="C320" s="11">
        <v>317</v>
      </c>
    </row>
    <row r="321" spans="3:3" x14ac:dyDescent="0.25">
      <c r="C321" s="11">
        <v>318</v>
      </c>
    </row>
    <row r="322" spans="3:3" x14ac:dyDescent="0.25">
      <c r="C322" s="11">
        <v>319</v>
      </c>
    </row>
    <row r="323" spans="3:3" x14ac:dyDescent="0.25">
      <c r="C323" s="11">
        <v>320</v>
      </c>
    </row>
    <row r="324" spans="3:3" x14ac:dyDescent="0.25">
      <c r="C324" s="11">
        <v>321</v>
      </c>
    </row>
    <row r="325" spans="3:3" x14ac:dyDescent="0.25">
      <c r="C325" s="11">
        <v>322</v>
      </c>
    </row>
    <row r="326" spans="3:3" x14ac:dyDescent="0.25">
      <c r="C326" s="11">
        <v>323</v>
      </c>
    </row>
    <row r="327" spans="3:3" x14ac:dyDescent="0.25">
      <c r="C327" s="11">
        <v>324</v>
      </c>
    </row>
    <row r="328" spans="3:3" x14ac:dyDescent="0.25">
      <c r="C328" s="11">
        <v>325</v>
      </c>
    </row>
    <row r="329" spans="3:3" x14ac:dyDescent="0.25">
      <c r="C329" s="11">
        <v>326</v>
      </c>
    </row>
    <row r="330" spans="3:3" x14ac:dyDescent="0.25">
      <c r="C330" s="11">
        <v>327</v>
      </c>
    </row>
    <row r="331" spans="3:3" x14ac:dyDescent="0.25">
      <c r="C331" s="11">
        <v>328</v>
      </c>
    </row>
    <row r="332" spans="3:3" x14ac:dyDescent="0.25">
      <c r="C332" s="11">
        <v>329</v>
      </c>
    </row>
    <row r="333" spans="3:3" x14ac:dyDescent="0.25">
      <c r="C333" s="11">
        <v>330</v>
      </c>
    </row>
    <row r="334" spans="3:3" x14ac:dyDescent="0.25">
      <c r="C334" s="11">
        <v>331</v>
      </c>
    </row>
    <row r="335" spans="3:3" x14ac:dyDescent="0.25">
      <c r="C335" s="11">
        <v>332</v>
      </c>
    </row>
    <row r="336" spans="3:3" x14ac:dyDescent="0.25">
      <c r="C336" s="11">
        <v>333</v>
      </c>
    </row>
    <row r="337" spans="3:3" x14ac:dyDescent="0.25">
      <c r="C337" s="11">
        <v>334</v>
      </c>
    </row>
    <row r="338" spans="3:3" x14ac:dyDescent="0.25">
      <c r="C338" s="11">
        <v>335</v>
      </c>
    </row>
    <row r="339" spans="3:3" x14ac:dyDescent="0.25">
      <c r="C339" s="11">
        <v>336</v>
      </c>
    </row>
    <row r="340" spans="3:3" x14ac:dyDescent="0.25">
      <c r="C340" s="11">
        <v>337</v>
      </c>
    </row>
    <row r="341" spans="3:3" x14ac:dyDescent="0.25">
      <c r="C341" s="11">
        <v>338</v>
      </c>
    </row>
    <row r="342" spans="3:3" x14ac:dyDescent="0.25">
      <c r="C342" s="11">
        <v>339</v>
      </c>
    </row>
    <row r="343" spans="3:3" x14ac:dyDescent="0.25">
      <c r="C343" s="11">
        <v>340</v>
      </c>
    </row>
    <row r="344" spans="3:3" x14ac:dyDescent="0.25">
      <c r="C344" s="11">
        <v>341</v>
      </c>
    </row>
    <row r="345" spans="3:3" x14ac:dyDescent="0.25">
      <c r="C345" s="11">
        <v>342</v>
      </c>
    </row>
    <row r="346" spans="3:3" x14ac:dyDescent="0.25">
      <c r="C346" s="11">
        <v>343</v>
      </c>
    </row>
    <row r="347" spans="3:3" x14ac:dyDescent="0.25">
      <c r="C347" s="11">
        <v>344</v>
      </c>
    </row>
    <row r="348" spans="3:3" x14ac:dyDescent="0.25">
      <c r="C348" s="11">
        <v>345</v>
      </c>
    </row>
    <row r="349" spans="3:3" x14ac:dyDescent="0.25">
      <c r="C349" s="11">
        <v>346</v>
      </c>
    </row>
    <row r="350" spans="3:3" x14ac:dyDescent="0.25">
      <c r="C350" s="11">
        <v>347</v>
      </c>
    </row>
    <row r="351" spans="3:3" x14ac:dyDescent="0.25">
      <c r="C351" s="11">
        <v>348</v>
      </c>
    </row>
    <row r="352" spans="3:3" x14ac:dyDescent="0.25">
      <c r="C352" s="11">
        <v>349</v>
      </c>
    </row>
    <row r="353" spans="3:3" x14ac:dyDescent="0.25">
      <c r="C353" s="11">
        <v>350</v>
      </c>
    </row>
    <row r="354" spans="3:3" x14ac:dyDescent="0.25">
      <c r="C354" s="11">
        <v>351</v>
      </c>
    </row>
    <row r="355" spans="3:3" x14ac:dyDescent="0.25">
      <c r="C355" s="11">
        <v>352</v>
      </c>
    </row>
    <row r="356" spans="3:3" x14ac:dyDescent="0.25">
      <c r="C356" s="11">
        <v>353</v>
      </c>
    </row>
    <row r="357" spans="3:3" x14ac:dyDescent="0.25">
      <c r="C357" s="11">
        <v>354</v>
      </c>
    </row>
    <row r="358" spans="3:3" x14ac:dyDescent="0.25">
      <c r="C358" s="11">
        <v>355</v>
      </c>
    </row>
    <row r="359" spans="3:3" x14ac:dyDescent="0.25">
      <c r="C359" s="11">
        <v>356</v>
      </c>
    </row>
    <row r="360" spans="3:3" x14ac:dyDescent="0.25">
      <c r="C360" s="11">
        <v>357</v>
      </c>
    </row>
    <row r="361" spans="3:3" x14ac:dyDescent="0.25">
      <c r="C361" s="11">
        <v>358</v>
      </c>
    </row>
    <row r="362" spans="3:3" x14ac:dyDescent="0.25">
      <c r="C362" s="11">
        <v>359</v>
      </c>
    </row>
    <row r="363" spans="3:3" x14ac:dyDescent="0.25">
      <c r="C363" s="11">
        <v>360</v>
      </c>
    </row>
  </sheetData>
  <sheetProtection algorithmName="SHA-512" hashValue="SbBVyjrqJg7KavQPVhkp2IJLVAOT6jVn5nhFbSbPRDVhP37xs2coCAlmD/YPl2ybI5sxHg7EVDhNastOJkNsuA==" saltValue="SSPfJl3XXOIkz+LZx89Y6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Resumen y Ppto de Ingresos</vt:lpstr>
      <vt:lpstr>Presupuesto de Gastos</vt:lpstr>
      <vt:lpstr>Hoja1</vt:lpstr>
      <vt:lpstr>'Resumen y Ppto de Ingresos'!Área_de_impresión</vt:lpstr>
    </vt:vector>
  </TitlesOfParts>
  <Manager>LVMEN</Manager>
  <Company>Universidad del Cauca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Universidad del Cauca</dc:creator>
  <cp:keywords>Formato</cp:keywords>
  <cp:lastModifiedBy>JULIO CESAR ULCUE TRUJILLO</cp:lastModifiedBy>
  <cp:lastPrinted>2024-02-15T20:31:00Z</cp:lastPrinted>
  <dcterms:created xsi:type="dcterms:W3CDTF">2021-04-30T19:25:53Z</dcterms:created>
  <dcterms:modified xsi:type="dcterms:W3CDTF">2026-06-26T15:04:42Z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3ca15a2a-1787-44db-b7a9-4564e0e04cb8</vt:lpwstr>
  </property>
</Properties>
</file>